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SBI\RACPC Ghatkopar (West)\Jais Painadath\"/>
    </mc:Choice>
  </mc:AlternateContent>
  <xr:revisionPtr revIDLastSave="0" documentId="13_ncr:1_{9A2132F5-B281-46AD-9EB0-F77717CCBA48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Q5" i="4" l="1"/>
  <c r="Q4" i="4"/>
  <c r="I20" i="4"/>
  <c r="H22" i="4" l="1"/>
  <c r="J20" i="4"/>
  <c r="H30" i="4"/>
  <c r="Q12" i="4" l="1"/>
  <c r="P12" i="4"/>
  <c r="P11" i="4"/>
  <c r="Q11" i="4" s="1"/>
  <c r="Q10" i="4"/>
  <c r="P10" i="4"/>
  <c r="P9" i="4"/>
  <c r="P8" i="4"/>
  <c r="Q7" i="4"/>
  <c r="P6" i="4"/>
  <c r="P3" i="4"/>
  <c r="P2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<sst xmlns="http://schemas.openxmlformats.org/spreadsheetml/2006/main" count="145" uniqueCount="26">
  <si>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</si>
  <si>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</si>
  <si>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</si>
  <si>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</si>
  <si>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</si>
  <si>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</si>
  <si>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</si>
  <si>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</si>
  <si>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</si>
  <si>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</si>
  <si>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</si>
  <si>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</si>
  <si>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</si>
  <si>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av</t>
  </si>
  <si>
    <t>sd</t>
  </si>
  <si>
    <t>rd</t>
  </si>
  <si>
    <t>bv</t>
  </si>
  <si>
    <t>bua</t>
  </si>
  <si>
    <t>rate</t>
  </si>
  <si>
    <t>fmv</t>
  </si>
  <si>
    <t>Flat No. 404, 4th Floor, Building No 19, Wing - A, Orchid Square Phase-I CHSL, Village - Chikhloli, Ambernath West,</t>
  </si>
  <si>
    <t>agreement  - 12.11.20</t>
  </si>
  <si>
    <t>17.01.22</t>
  </si>
  <si>
    <t>ls - 25 lakhs</t>
  </si>
  <si>
    <t>oc - 2015</t>
  </si>
  <si>
    <t>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</si>
</sst>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7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4" fontId="1" fillId="3" borderId="0" xfId="0" applyNumberFormat="1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514158</xdr:colOff>
      <xdr:row>27</xdr:row>
      <xdr:rowOff>180975</xdr:rowOff>
    </xdr:from>
    <xdr:to>
      <xdr:col>29</xdr:col>
      <xdr:colOff>183158</xdr:colOff>
      <xdr:row>42</xdr:row>
      <xdr:rowOff>114961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5A93579-DC7B-4A1D-8315-6EFB559183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924608" y="5895975"/>
          <a:ext cx="9222575" cy="279148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16</xdr:col>
      <xdr:colOff>344224</xdr:colOff>
      <xdr:row>47</xdr:row>
      <xdr:rowOff>125028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7A024CA-5290-4F10-ABDA-6634C69EA6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488224" cy="862132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16</xdr:col>
      <xdr:colOff>153698</xdr:colOff>
      <xdr:row>51</xdr:row>
      <xdr:rowOff>10723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898594F-45DA-4E6D-A984-95FDFD1BA3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9297698" cy="858322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15</xdr:col>
      <xdr:colOff>191803</xdr:colOff>
      <xdr:row>45</xdr:row>
      <xdr:rowOff>172644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79B4A8AB-D5AC-449E-B0CE-5856165813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9335803" cy="855464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16</xdr:col>
      <xdr:colOff>287066</xdr:colOff>
      <xdr:row>46</xdr:row>
      <xdr:rowOff>144045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EE3066A-17A6-43F1-8BAA-0600D8EFDB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431066" cy="838317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</xdr:row>
      <xdr:rowOff>0</xdr:rowOff>
    </xdr:from>
    <xdr:to>
      <xdr:col>16</xdr:col>
      <xdr:colOff>287066</xdr:colOff>
      <xdr:row>55</xdr:row>
      <xdr:rowOff>48828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D2D19F9-736C-4144-8197-58CA50C392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0"/>
          <a:ext cx="9431066" cy="862132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21</xdr:col>
      <xdr:colOff>258487</xdr:colOff>
      <xdr:row>45</xdr:row>
      <xdr:rowOff>153618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707CF20-7F75-4FB9-98B6-CED88BE82D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9402487" cy="8726118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16</xdr:col>
      <xdr:colOff>268013</xdr:colOff>
      <xdr:row>47</xdr:row>
      <xdr:rowOff>86960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5A601A8-C7C7-4A5A-AE35-2939EA10EB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412013" cy="884996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419100</xdr:colOff>
      <xdr:row>40</xdr:row>
      <xdr:rowOff>171450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75D606E-7E79-49D2-B4C4-4BEB87E7A9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97500" cy="76009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zoomScaleNormal="100" workbookViewId="0">
      <selection activeCell="D26" sqref="D26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9" t="s">
        <v>1</v>
      </c>
      <c r="F1" s="9" t="s">
        <v>8</v>
      </c>
      <c r="G1" s="9" t="s">
        <v>11</v>
      </c>
      <c r="H1" s="9" t="s">
        <v>12</v>
      </c>
      <c r="I1" s="9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425</v>
      </c>
      <c r="C2" s="4">
        <f>B2*1.2</f>
        <v>510</v>
      </c>
      <c r="D2" s="4">
        <f t="shared" ref="D2:D13" si="2">C2*1.2</f>
        <v>612</v>
      </c>
      <c r="E2" s="16">
        <f t="shared" ref="E2:E13" si="3">R2</f>
        <v>2100000</v>
      </c>
      <c r="F2" s="10">
        <f t="shared" ref="F2:F13" si="4">ROUND((E2/B2),0)</f>
        <v>4941</v>
      </c>
      <c r="G2" s="10">
        <f t="shared" ref="G2:G13" si="5">ROUND((E2/C2),0)</f>
        <v>4118</v>
      </c>
      <c r="H2" s="10">
        <f t="shared" ref="H2:H13" si="6">ROUND((E2/D2),0)</f>
        <v>3431</v>
      </c>
      <c r="I2" s="10" t="e">
        <f>#REF!</f>
        <v>#REF!</v>
      </c>
      <c r="J2" s="4">
        <f t="shared" ref="J2:J13" si="7">S2</f>
        <v>0</v>
      </c>
      <c r="O2">
        <v>0</v>
      </c>
      <c r="P2">
        <f t="shared" ref="P2:P12" si="8">O2/1.2</f>
        <v>0</v>
      </c>
      <c r="Q2">
        <v>425</v>
      </c>
      <c r="R2" s="2">
        <v>2100000</v>
      </c>
      <c r="S2" s="8"/>
      <c r="T2" s="8"/>
    </row>
    <row r="3" spans="1:20" x14ac:dyDescent="0.25">
      <c r="A3" s="4">
        <f t="shared" si="0"/>
        <v>0</v>
      </c>
      <c r="B3" s="4">
        <f t="shared" si="1"/>
        <v>415</v>
      </c>
      <c r="C3" s="4">
        <f t="shared" ref="C3:C15" si="9">B3*1.2</f>
        <v>498</v>
      </c>
      <c r="D3" s="4">
        <f t="shared" si="2"/>
        <v>597.6</v>
      </c>
      <c r="E3" s="16">
        <f t="shared" si="3"/>
        <v>2250000</v>
      </c>
      <c r="F3" s="10">
        <f t="shared" si="4"/>
        <v>5422</v>
      </c>
      <c r="G3" s="10">
        <f t="shared" si="5"/>
        <v>4518</v>
      </c>
      <c r="H3" s="10">
        <f t="shared" si="6"/>
        <v>3765</v>
      </c>
      <c r="I3" s="10" t="e">
        <f>#REF!</f>
        <v>#REF!</v>
      </c>
      <c r="J3" s="4">
        <f t="shared" si="7"/>
        <v>0</v>
      </c>
      <c r="O3">
        <v>0</v>
      </c>
      <c r="P3">
        <f t="shared" si="8"/>
        <v>0</v>
      </c>
      <c r="Q3">
        <v>415</v>
      </c>
      <c r="R3" s="2">
        <v>2250000</v>
      </c>
      <c r="S3" s="8"/>
      <c r="T3" s="8"/>
    </row>
    <row r="4" spans="1:20" x14ac:dyDescent="0.25">
      <c r="A4" s="4">
        <f t="shared" si="0"/>
        <v>0</v>
      </c>
      <c r="B4" s="4">
        <f t="shared" si="1"/>
        <v>383.33333333333337</v>
      </c>
      <c r="C4" s="4">
        <f t="shared" si="9"/>
        <v>460.00000000000006</v>
      </c>
      <c r="D4" s="4">
        <f t="shared" si="2"/>
        <v>552</v>
      </c>
      <c r="E4" s="16">
        <f t="shared" si="3"/>
        <v>2100000</v>
      </c>
      <c r="F4" s="10">
        <f t="shared" si="4"/>
        <v>5478</v>
      </c>
      <c r="G4" s="10">
        <f t="shared" si="5"/>
        <v>4565</v>
      </c>
      <c r="H4" s="10">
        <f t="shared" si="6"/>
        <v>3804</v>
      </c>
      <c r="I4" s="10" t="e">
        <f>#REF!</f>
        <v>#REF!</v>
      </c>
      <c r="J4" s="4">
        <f t="shared" si="7"/>
        <v>0</v>
      </c>
      <c r="O4">
        <v>0</v>
      </c>
      <c r="P4">
        <v>460</v>
      </c>
      <c r="Q4">
        <f t="shared" ref="Q2:Q5" si="10">P4/1.2</f>
        <v>383.33333333333337</v>
      </c>
      <c r="R4" s="2">
        <v>2100000</v>
      </c>
      <c r="S4" s="8"/>
      <c r="T4" s="8"/>
    </row>
    <row r="5" spans="1:20" x14ac:dyDescent="0.25">
      <c r="A5" s="4">
        <f t="shared" si="0"/>
        <v>0</v>
      </c>
      <c r="B5" s="4">
        <f t="shared" si="1"/>
        <v>404.16666666666669</v>
      </c>
      <c r="C5" s="4">
        <f t="shared" si="9"/>
        <v>485</v>
      </c>
      <c r="D5" s="4">
        <f t="shared" si="2"/>
        <v>582</v>
      </c>
      <c r="E5" s="16">
        <f t="shared" si="3"/>
        <v>2200000</v>
      </c>
      <c r="F5" s="10">
        <f t="shared" si="4"/>
        <v>5443</v>
      </c>
      <c r="G5" s="10">
        <f t="shared" si="5"/>
        <v>4536</v>
      </c>
      <c r="H5" s="10">
        <f t="shared" si="6"/>
        <v>3780</v>
      </c>
      <c r="I5" s="10" t="e">
        <f>#REF!</f>
        <v>#REF!</v>
      </c>
      <c r="J5" s="4">
        <f t="shared" si="7"/>
        <v>0</v>
      </c>
      <c r="O5">
        <v>0</v>
      </c>
      <c r="P5">
        <v>485</v>
      </c>
      <c r="Q5">
        <f t="shared" si="10"/>
        <v>404.16666666666669</v>
      </c>
      <c r="R5" s="2">
        <v>2200000</v>
      </c>
      <c r="S5" s="8"/>
      <c r="T5" s="8"/>
    </row>
    <row r="6" spans="1:20" x14ac:dyDescent="0.25">
      <c r="A6" s="4">
        <f t="shared" si="0"/>
        <v>0</v>
      </c>
      <c r="B6" s="4">
        <f t="shared" si="1"/>
        <v>350</v>
      </c>
      <c r="C6" s="4">
        <f t="shared" si="9"/>
        <v>420</v>
      </c>
      <c r="D6" s="4">
        <f t="shared" si="2"/>
        <v>504</v>
      </c>
      <c r="E6" s="16">
        <f t="shared" si="3"/>
        <v>2500000</v>
      </c>
      <c r="F6" s="15">
        <f t="shared" si="4"/>
        <v>7143</v>
      </c>
      <c r="G6" s="10">
        <f t="shared" si="5"/>
        <v>5952</v>
      </c>
      <c r="H6" s="10">
        <f t="shared" si="6"/>
        <v>4960</v>
      </c>
      <c r="I6" s="10" t="e">
        <f>#REF!</f>
        <v>#REF!</v>
      </c>
      <c r="J6" s="4">
        <f t="shared" si="7"/>
        <v>0</v>
      </c>
      <c r="O6">
        <v>0</v>
      </c>
      <c r="P6">
        <f t="shared" si="8"/>
        <v>0</v>
      </c>
      <c r="Q6">
        <v>350</v>
      </c>
      <c r="R6" s="2">
        <v>2500000</v>
      </c>
      <c r="S6" s="8"/>
      <c r="T6" s="8"/>
    </row>
    <row r="7" spans="1:20" x14ac:dyDescent="0.25">
      <c r="A7" s="4">
        <f t="shared" si="0"/>
        <v>0</v>
      </c>
      <c r="B7" s="4">
        <f t="shared" si="1"/>
        <v>489.16666666666669</v>
      </c>
      <c r="C7" s="4">
        <f t="shared" si="9"/>
        <v>587</v>
      </c>
      <c r="D7" s="4">
        <f t="shared" si="2"/>
        <v>704.4</v>
      </c>
      <c r="E7" s="16">
        <f t="shared" si="3"/>
        <v>2600000</v>
      </c>
      <c r="F7" s="10">
        <f t="shared" si="4"/>
        <v>5315</v>
      </c>
      <c r="G7" s="10">
        <f t="shared" si="5"/>
        <v>4429</v>
      </c>
      <c r="H7" s="10">
        <f t="shared" si="6"/>
        <v>3691</v>
      </c>
      <c r="I7" s="10" t="e">
        <f>#REF!</f>
        <v>#REF!</v>
      </c>
      <c r="J7" s="4">
        <f t="shared" si="7"/>
        <v>0</v>
      </c>
      <c r="O7">
        <v>0</v>
      </c>
      <c r="P7">
        <v>587</v>
      </c>
      <c r="Q7">
        <f t="shared" ref="Q6:Q12" si="11">P7/1.2</f>
        <v>489.16666666666669</v>
      </c>
      <c r="R7" s="2">
        <v>2600000</v>
      </c>
      <c r="S7" s="8"/>
      <c r="T7" s="8"/>
    </row>
    <row r="8" spans="1:20" x14ac:dyDescent="0.25">
      <c r="A8" s="4">
        <f t="shared" si="0"/>
        <v>0</v>
      </c>
      <c r="B8" s="4">
        <f t="shared" si="1"/>
        <v>342</v>
      </c>
      <c r="C8" s="4">
        <f t="shared" si="9"/>
        <v>410.4</v>
      </c>
      <c r="D8" s="4">
        <f t="shared" si="2"/>
        <v>492.47999999999996</v>
      </c>
      <c r="E8" s="16">
        <f t="shared" si="3"/>
        <v>2700000</v>
      </c>
      <c r="F8" s="15">
        <f t="shared" si="4"/>
        <v>7895</v>
      </c>
      <c r="G8" s="10">
        <f t="shared" si="5"/>
        <v>6579</v>
      </c>
      <c r="H8" s="10">
        <f t="shared" si="6"/>
        <v>5482</v>
      </c>
      <c r="I8" s="10" t="e">
        <f>#REF!</f>
        <v>#REF!</v>
      </c>
      <c r="J8" s="4">
        <f t="shared" si="7"/>
        <v>0</v>
      </c>
      <c r="O8">
        <v>0</v>
      </c>
      <c r="P8">
        <f t="shared" si="8"/>
        <v>0</v>
      </c>
      <c r="Q8">
        <v>342</v>
      </c>
      <c r="R8" s="2">
        <v>2700000</v>
      </c>
      <c r="S8" s="8"/>
      <c r="T8" s="8"/>
    </row>
    <row r="9" spans="1:20" x14ac:dyDescent="0.25">
      <c r="A9" s="4">
        <f t="shared" si="0"/>
        <v>0</v>
      </c>
      <c r="B9" s="4">
        <f t="shared" si="1"/>
        <v>412</v>
      </c>
      <c r="C9" s="4">
        <f t="shared" si="9"/>
        <v>494.4</v>
      </c>
      <c r="D9" s="4">
        <f t="shared" si="2"/>
        <v>593.28</v>
      </c>
      <c r="E9" s="16">
        <f t="shared" si="3"/>
        <v>2500000</v>
      </c>
      <c r="F9" s="15">
        <f t="shared" si="4"/>
        <v>6068</v>
      </c>
      <c r="G9" s="10">
        <f t="shared" si="5"/>
        <v>5057</v>
      </c>
      <c r="H9" s="10">
        <f t="shared" si="6"/>
        <v>4214</v>
      </c>
      <c r="I9" s="10" t="e">
        <f>#REF!</f>
        <v>#REF!</v>
      </c>
      <c r="J9" s="4" t="str">
        <f t="shared" si="7"/>
        <v>17.01.22</v>
      </c>
      <c r="O9">
        <v>0</v>
      </c>
      <c r="P9">
        <f t="shared" si="8"/>
        <v>0</v>
      </c>
      <c r="Q9">
        <v>412</v>
      </c>
      <c r="R9" s="2">
        <v>2500000</v>
      </c>
      <c r="S9" s="8" t="s">
        <v>22</v>
      </c>
      <c r="T9" s="8"/>
    </row>
    <row r="10" spans="1:20" x14ac:dyDescent="0.25">
      <c r="A10" s="4">
        <f t="shared" si="0"/>
        <v>0</v>
      </c>
      <c r="B10" s="4">
        <f t="shared" si="1"/>
        <v>0</v>
      </c>
      <c r="C10" s="4">
        <f t="shared" si="9"/>
        <v>0</v>
      </c>
      <c r="D10" s="4">
        <f t="shared" si="2"/>
        <v>0</v>
      </c>
      <c r="E10" s="16">
        <f t="shared" si="3"/>
        <v>0</v>
      </c>
      <c r="F10" s="10" t="e">
        <f t="shared" si="4"/>
        <v>#DIV/0!</v>
      </c>
      <c r="G10" s="10" t="e">
        <f t="shared" si="5"/>
        <v>#DIV/0!</v>
      </c>
      <c r="H10" s="10" t="e">
        <f t="shared" si="6"/>
        <v>#DIV/0!</v>
      </c>
      <c r="I10" s="10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11"/>
        <v>0</v>
      </c>
      <c r="R10" s="2">
        <v>0</v>
      </c>
      <c r="S10" s="8"/>
      <c r="T10" s="8"/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16">
        <f t="shared" si="3"/>
        <v>0</v>
      </c>
      <c r="F11" s="10" t="e">
        <f t="shared" si="4"/>
        <v>#DIV/0!</v>
      </c>
      <c r="G11" s="10" t="e">
        <f t="shared" si="5"/>
        <v>#DIV/0!</v>
      </c>
      <c r="H11" s="10" t="e">
        <f t="shared" si="6"/>
        <v>#DIV/0!</v>
      </c>
      <c r="I11" s="10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11"/>
        <v>0</v>
      </c>
      <c r="R11" s="2">
        <v>0</v>
      </c>
      <c r="S11" s="8"/>
      <c r="T11" s="8"/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11"/>
        <v>0</v>
      </c>
      <c r="R12" s="2">
        <v>0</v>
      </c>
      <c r="S12" s="8"/>
      <c r="T12" s="8"/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2">O13/1.2</f>
        <v>0</v>
      </c>
      <c r="Q13">
        <f t="shared" ref="Q13" si="13">P13/1.2</f>
        <v>0</v>
      </c>
      <c r="R13" s="2">
        <v>0</v>
      </c>
      <c r="S13" s="8"/>
      <c r="T13" s="8"/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4">C14*1.2</f>
        <v>0</v>
      </c>
      <c r="E14" s="5">
        <f t="shared" ref="E14:E15" si="15">R14</f>
        <v>0</v>
      </c>
      <c r="F14" s="10" t="e">
        <f t="shared" ref="F14:F15" si="16">ROUND((E14/B14),0)</f>
        <v>#DIV/0!</v>
      </c>
      <c r="G14" s="10" t="e">
        <f t="shared" ref="G14:G15" si="17">ROUND((E14/C14),0)</f>
        <v>#DIV/0!</v>
      </c>
      <c r="H14" s="4" t="e">
        <f t="shared" ref="H14:H15" si="18">ROUND((E14/D14),0)</f>
        <v>#DIV/0!</v>
      </c>
      <c r="I14" s="4" t="e">
        <f>#REF!</f>
        <v>#REF!</v>
      </c>
      <c r="J14" s="4">
        <f t="shared" ref="J14:J15" si="19">S14</f>
        <v>0</v>
      </c>
      <c r="O14">
        <v>0</v>
      </c>
      <c r="P14">
        <f t="shared" ref="P14:P15" si="20">O14/1.2</f>
        <v>0</v>
      </c>
      <c r="Q14">
        <f t="shared" ref="Q14:Q15" si="21">P14/1.2</f>
        <v>0</v>
      </c>
      <c r="R14" s="2">
        <v>0</v>
      </c>
      <c r="S14" s="8"/>
      <c r="T14" s="8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4"/>
        <v>0</v>
      </c>
      <c r="E15" s="5">
        <f t="shared" si="15"/>
        <v>0</v>
      </c>
      <c r="F15" s="10" t="e">
        <f t="shared" si="16"/>
        <v>#DIV/0!</v>
      </c>
      <c r="G15" s="4" t="e">
        <f t="shared" si="17"/>
        <v>#DIV/0!</v>
      </c>
      <c r="H15" s="4" t="e">
        <f t="shared" si="18"/>
        <v>#DIV/0!</v>
      </c>
      <c r="I15" s="4" t="e">
        <f>#REF!</f>
        <v>#REF!</v>
      </c>
      <c r="J15" s="4">
        <f t="shared" si="19"/>
        <v>0</v>
      </c>
      <c r="O15">
        <v>0</v>
      </c>
      <c r="P15">
        <f t="shared" si="20"/>
        <v>0</v>
      </c>
      <c r="Q15">
        <f t="shared" si="21"/>
        <v>0</v>
      </c>
      <c r="R15" s="2">
        <v>0</v>
      </c>
      <c r="S15" s="8"/>
      <c r="T15" s="8"/>
    </row>
    <row r="17" spans="7:24" x14ac:dyDescent="0.25">
      <c r="G17" t="s">
        <v>20</v>
      </c>
    </row>
    <row r="19" spans="7:24" x14ac:dyDescent="0.25">
      <c r="G19" t="s">
        <v>25</v>
      </c>
      <c r="H19">
        <v>342</v>
      </c>
    </row>
    <row r="20" spans="7:24" x14ac:dyDescent="0.25">
      <c r="G20" t="s">
        <v>17</v>
      </c>
      <c r="H20">
        <v>410</v>
      </c>
      <c r="I20">
        <f>38.141*10.764</f>
        <v>410.54972399999997</v>
      </c>
      <c r="J20">
        <f>I20/H19</f>
        <v>1.2004377894736842</v>
      </c>
    </row>
    <row r="21" spans="7:24" x14ac:dyDescent="0.25">
      <c r="G21" t="s">
        <v>18</v>
      </c>
      <c r="H21">
        <v>6000</v>
      </c>
    </row>
    <row r="22" spans="7:24" x14ac:dyDescent="0.25">
      <c r="G22" s="6" t="s">
        <v>19</v>
      </c>
      <c r="H22" s="6">
        <f>H21*H19</f>
        <v>2052000</v>
      </c>
    </row>
    <row r="24" spans="7:24" x14ac:dyDescent="0.25">
      <c r="P24" s="11"/>
      <c r="Q24" s="11"/>
      <c r="R24" s="13"/>
      <c r="T24" s="11"/>
      <c r="U24" s="11"/>
      <c r="V24" s="11"/>
      <c r="W24" s="11"/>
      <c r="X24" s="11"/>
    </row>
    <row r="25" spans="7:24" x14ac:dyDescent="0.25">
      <c r="P25" s="11"/>
      <c r="Q25" s="14"/>
      <c r="R25" s="14"/>
      <c r="T25" s="14"/>
      <c r="U25" s="14"/>
      <c r="V25" s="11"/>
      <c r="W25" s="11"/>
      <c r="X25" s="11"/>
    </row>
    <row r="26" spans="7:24" x14ac:dyDescent="0.25">
      <c r="G26" t="s">
        <v>21</v>
      </c>
      <c r="I26" t="s">
        <v>23</v>
      </c>
      <c r="P26" s="11"/>
      <c r="Q26" s="11"/>
      <c r="R26" s="11"/>
      <c r="T26" s="11"/>
      <c r="U26" s="11"/>
      <c r="V26" s="11"/>
      <c r="W26" s="11"/>
      <c r="X26" s="11"/>
    </row>
    <row r="27" spans="7:24" x14ac:dyDescent="0.25">
      <c r="G27" t="s">
        <v>13</v>
      </c>
      <c r="H27">
        <v>2000000</v>
      </c>
      <c r="I27" t="s">
        <v>24</v>
      </c>
      <c r="P27" s="11"/>
      <c r="Q27" s="11"/>
      <c r="R27" s="11"/>
      <c r="T27" s="11"/>
      <c r="U27" s="11"/>
      <c r="V27" s="11"/>
      <c r="W27" s="11"/>
      <c r="X27" s="11"/>
    </row>
    <row r="28" spans="7:24" x14ac:dyDescent="0.25">
      <c r="G28" t="s">
        <v>14</v>
      </c>
      <c r="H28">
        <v>600000</v>
      </c>
      <c r="P28" s="11"/>
      <c r="Q28" s="11"/>
      <c r="R28" s="12"/>
      <c r="T28" s="12"/>
      <c r="U28" s="12"/>
      <c r="V28" s="11"/>
      <c r="W28" s="11"/>
      <c r="X28" s="11"/>
    </row>
    <row r="29" spans="7:24" x14ac:dyDescent="0.25">
      <c r="G29" t="s">
        <v>15</v>
      </c>
      <c r="H29">
        <v>20000</v>
      </c>
      <c r="P29" s="11"/>
      <c r="Q29" s="11"/>
      <c r="R29" s="11"/>
      <c r="T29" s="11"/>
      <c r="U29" s="11"/>
      <c r="V29" s="11"/>
      <c r="W29" s="11"/>
      <c r="X29" s="11"/>
    </row>
    <row r="30" spans="7:24" x14ac:dyDescent="0.25">
      <c r="G30" t="s">
        <v>16</v>
      </c>
      <c r="H30">
        <f>SUM(H27:H29)</f>
        <v>2620000</v>
      </c>
      <c r="P30" s="11"/>
      <c r="Q30" s="11"/>
      <c r="R30" s="11"/>
      <c r="T30" s="11"/>
      <c r="U30" s="11"/>
      <c r="V30" s="11"/>
      <c r="W30" s="11"/>
      <c r="X30" s="11"/>
    </row>
    <row r="31" spans="7:24" x14ac:dyDescent="0.25">
      <c r="P31" s="11"/>
      <c r="Q31" s="11"/>
      <c r="R31" s="11"/>
      <c r="T31" s="11"/>
      <c r="U31" s="11"/>
      <c r="V31" s="11"/>
      <c r="W31" s="11"/>
      <c r="X31" s="11"/>
    </row>
    <row r="32" spans="7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2:E44"/>
  <sheetViews>
    <sheetView zoomScaleNormal="100" workbookViewId="0">
      <selection activeCell="B2" sqref="B2"/>
    </sheetView>
  </sheetViews>
  <sheetFormatPr defaultRowHeight="15" x14ac:dyDescent="0.25"/>
  <sheetData>
    <row r="2" spans="2:2" x14ac:dyDescent="0.25">
      <c r="B2" s="6"/>
    </row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B11" sqref="B1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2024-05-13T09:48:21Z</dcterms:modified>
</cp:coreProperties>
</file>