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Rakeshkumar Damodarbhai Patel\"/>
    </mc:Choice>
  </mc:AlternateContent>
  <xr:revisionPtr revIDLastSave="0" documentId="13_ncr:1_{E99AFBA5-4207-4009-A77C-3703ED51823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<sst xmlns="http://schemas.openxmlformats.org/spreadsheetml/2006/main" count="131" uniqueCount="89">
  <si>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</si>
  <si>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</si>
  <si>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</si>
  <si>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</si>
  <si>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</si>
  <si>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</si>
  <si>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</si>
  <si>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</si>
  <si>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</si>
  <si>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</si>
  <si>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</si>
  <si>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</si>
  <si>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</si>
  <si>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</si>
  <si>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</si>
  <si>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</si>
  <si>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</si>
  <si>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</si>
  <si>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</si>
  <si>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</si>
  <si>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</si>
  <si>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</si>
  <si>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</si>
  <si>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</si>
  <si>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</si>
  <si>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</si>
  <si>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</si>
  <si>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</si>
  <si>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</si>
  <si>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</si>
  <si>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</si>
  <si>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</si>
  <si>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</si>
  <si>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</si>
  <si>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</si>
  <si>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</si>
  <si>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</si>
  <si>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</si>
  <si>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</si>
  <si>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</si>
  <si>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</si>
  <si>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</si>
  <si>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</si>
  <si>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</si>
  <si>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</si>
  <si>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</si>
  <si>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</si>
  <si>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</si>
  <si>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</si>
  <si>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</si>
  <si>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</si>
  <si>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</si>
  <si>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</si>
  <si>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</si>
  <si>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</si>
  <si>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</si>
  <si>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</si>
  <si>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</si>
  <si>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</si>
  <si>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</si>
  <si>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</si>
  <si>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</si>
  <si>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</si>
  <si>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</si>
  <si>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</si>
  <si>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</si>
  <si>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</si>
  <si>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</si>
  <si>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</si>
  <si>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</si>
  <si>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</si>
  <si>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</si>
  <si>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</si>
  <si>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</si>
  <si>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</si>
  <si>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</si>
  <si>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</si>
  <si>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</si>
  <si>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</si>
  <si>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</si>
  <si>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</si>
  <si>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</si>
  <si>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</si>
  <si>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</si>
  <si>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</si>
  <si>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</si>
  <si>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01.03.2024</t>
  </si>
  <si>
    <t>IGR-05.03.24</t>
  </si>
  <si>
    <t>IGR-08.02.24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</si>
</sst>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C7242-4349-48C2-B94A-3D6351BB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7E9C2-63AD-4079-93B6-05B4B8AB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23C1B-9243-4873-8432-EC1B9C31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77EBD-382C-46D4-A712-5702E8F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204644-38AB-4D4F-A13F-D83605A5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19000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16500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19000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728</v>
      </c>
      <c r="D18" s="19"/>
    </row>
    <row r="19" spans="1:4" x14ac:dyDescent="0.25">
      <c r="A19" s="16" t="s">
        <v>24</v>
      </c>
      <c r="B19" s="6"/>
      <c r="C19" s="32">
        <f>C18*C16</f>
        <v>13832000</v>
      </c>
      <c r="D19" s="33"/>
    </row>
    <row r="20" spans="1:4" x14ac:dyDescent="0.25">
      <c r="A20" s="16" t="s">
        <v>24</v>
      </c>
      <c r="C20" s="34">
        <f>C19*90%</f>
        <v>12448800</v>
      </c>
      <c r="D20" s="19"/>
    </row>
    <row r="21" spans="1:4" x14ac:dyDescent="0.25">
      <c r="A21" s="16" t="s">
        <v>25</v>
      </c>
      <c r="C21" s="34">
        <f>C19*80%</f>
        <v>11065600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1820000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28816.666666666668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sqref="F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684</v>
      </c>
      <c r="C2" s="4">
        <f t="shared" ref="C2:C16" si="1">B2*1.2</f>
        <v>820.8</v>
      </c>
      <c r="D2" s="4">
        <f t="shared" ref="D2:D16" si="2">C2*1.2</f>
        <v>984.95999999999992</v>
      </c>
      <c r="E2" s="5">
        <f t="shared" ref="E2:E16" si="3">R2</f>
        <v>13650000</v>
      </c>
      <c r="F2" s="77">
        <f t="shared" ref="F2:F15" si="4">ROUND((E2/B2),0)</f>
        <v>19956</v>
      </c>
      <c r="G2" s="77">
        <f t="shared" ref="G2:G15" si="5">ROUND((E2/C2),0)</f>
        <v>16630</v>
      </c>
      <c r="H2" s="77">
        <f t="shared" ref="H2:H15" si="6">ROUND((E2/D2),0)</f>
        <v>13858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684</v>
      </c>
      <c r="R2" s="78">
        <v>13650000</v>
      </c>
      <c r="S2" s="2" t="s">
        <v>87</v>
      </c>
    </row>
    <row r="3" spans="1:19" x14ac:dyDescent="0.25">
      <c r="A3" s="4">
        <v>2</v>
      </c>
      <c r="B3" s="4">
        <f t="shared" si="0"/>
        <v>735</v>
      </c>
      <c r="C3" s="4">
        <f t="shared" si="1"/>
        <v>882</v>
      </c>
      <c r="D3" s="4">
        <f t="shared" si="2"/>
        <v>1058.3999999999999</v>
      </c>
      <c r="E3" s="5">
        <f t="shared" si="3"/>
        <v>13868750</v>
      </c>
      <c r="F3" s="77">
        <f t="shared" si="4"/>
        <v>18869</v>
      </c>
      <c r="G3" s="77">
        <f t="shared" si="5"/>
        <v>15724</v>
      </c>
      <c r="H3" s="77">
        <f t="shared" si="6"/>
        <v>13104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735</v>
      </c>
      <c r="R3" s="78">
        <v>13868750</v>
      </c>
      <c r="S3" s="2" t="s">
        <v>88</v>
      </c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15500000</v>
      </c>
      <c r="F4" s="77">
        <f t="shared" si="4"/>
        <v>20667</v>
      </c>
      <c r="G4" s="77">
        <f t="shared" si="5"/>
        <v>17222</v>
      </c>
      <c r="H4" s="77">
        <f t="shared" si="6"/>
        <v>14352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750</v>
      </c>
      <c r="R4" s="78">
        <v>15500000</v>
      </c>
      <c r="S4" s="2"/>
    </row>
    <row r="5" spans="1:19" x14ac:dyDescent="0.25">
      <c r="A5" s="4">
        <v>4</v>
      </c>
      <c r="B5" s="4">
        <f t="shared" si="0"/>
        <v>678</v>
      </c>
      <c r="C5" s="4">
        <f t="shared" si="1"/>
        <v>813.6</v>
      </c>
      <c r="D5" s="4">
        <f t="shared" si="2"/>
        <v>976.31999999999994</v>
      </c>
      <c r="E5" s="5">
        <f t="shared" si="3"/>
        <v>16100000</v>
      </c>
      <c r="F5" s="77">
        <f t="shared" si="4"/>
        <v>23746</v>
      </c>
      <c r="G5" s="77">
        <f t="shared" si="5"/>
        <v>19789</v>
      </c>
      <c r="H5" s="77">
        <f t="shared" si="6"/>
        <v>16490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678</v>
      </c>
      <c r="R5" s="78">
        <v>16100000</v>
      </c>
      <c r="S5" s="2"/>
    </row>
    <row r="6" spans="1:19" x14ac:dyDescent="0.25">
      <c r="A6" s="4">
        <v>5</v>
      </c>
      <c r="B6" s="4">
        <f t="shared" si="0"/>
        <v>635</v>
      </c>
      <c r="C6" s="4">
        <f t="shared" si="1"/>
        <v>762</v>
      </c>
      <c r="D6" s="4">
        <f t="shared" si="2"/>
        <v>914.4</v>
      </c>
      <c r="E6" s="5">
        <f t="shared" si="3"/>
        <v>15500000</v>
      </c>
      <c r="F6" s="4">
        <f t="shared" si="4"/>
        <v>24409</v>
      </c>
      <c r="G6" s="4">
        <f t="shared" si="5"/>
        <v>20341</v>
      </c>
      <c r="H6" s="4">
        <f t="shared" si="6"/>
        <v>16951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635</v>
      </c>
      <c r="R6" s="2">
        <v>15500000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679</v>
      </c>
    </row>
    <row r="27" spans="1:19" s="10" customFormat="1" x14ac:dyDescent="0.25">
      <c r="F27" s="56" t="s">
        <v>84</v>
      </c>
      <c r="G27" s="56">
        <v>49</v>
      </c>
    </row>
    <row r="28" spans="1:19" s="10" customFormat="1" x14ac:dyDescent="0.25">
      <c r="C28" s="71" t="s">
        <v>74</v>
      </c>
      <c r="D28" s="71" t="s">
        <v>86</v>
      </c>
      <c r="F28" s="56" t="s">
        <v>85</v>
      </c>
      <c r="G28" s="56">
        <f>G26+G27</f>
        <v>728</v>
      </c>
    </row>
    <row r="29" spans="1:19" s="10" customFormat="1" x14ac:dyDescent="0.25">
      <c r="C29" s="71" t="s">
        <v>1</v>
      </c>
      <c r="D29" s="71">
        <v>11800000</v>
      </c>
      <c r="F29" s="56" t="s">
        <v>71</v>
      </c>
      <c r="G29" s="56">
        <v>801</v>
      </c>
      <c r="H29" s="10">
        <f>G29/G28</f>
        <v>1.1002747252747254</v>
      </c>
    </row>
    <row r="30" spans="1:19" s="10" customFormat="1" x14ac:dyDescent="0.25">
      <c r="F30" s="56" t="s">
        <v>72</v>
      </c>
      <c r="G30" s="56">
        <v>19000</v>
      </c>
    </row>
    <row r="31" spans="1:19" s="10" customFormat="1" x14ac:dyDescent="0.25">
      <c r="C31" s="74"/>
      <c r="D31" s="74"/>
      <c r="F31" s="74" t="s">
        <v>73</v>
      </c>
      <c r="G31" s="74">
        <f>G28*G30</f>
        <v>13832000</v>
      </c>
      <c r="H31" s="10">
        <f>G31/D29</f>
        <v>1.1722033898305084</v>
      </c>
    </row>
    <row r="32" spans="1:19" s="10" customFormat="1" x14ac:dyDescent="0.25">
      <c r="C32" s="74"/>
      <c r="D32" s="74"/>
      <c r="F32" s="74" t="s">
        <v>24</v>
      </c>
      <c r="G32" s="74">
        <f>G31*90%</f>
        <v>12448800</v>
      </c>
    </row>
    <row r="33" spans="3:7" s="10" customFormat="1" x14ac:dyDescent="0.25">
      <c r="C33" s="74"/>
      <c r="D33" s="74"/>
      <c r="F33" s="74" t="s">
        <v>25</v>
      </c>
      <c r="G33" s="74">
        <f>G31*80%</f>
        <v>11065600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2024-05-03T09:08:53Z</dcterms:modified>
</cp:coreProperties>
</file>