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Sanjay Kumar\"/>
    </mc:Choice>
  </mc:AlternateContent>
  <xr:revisionPtr revIDLastSave="0" documentId="13_ncr:1_{DF6CB9AC-FF0B-45C4-A66D-0380D1AD5046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G28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6" i="23" l="1"/>
  <c r="C10" i="23"/>
  <c r="C11" i="23" s="1"/>
  <c r="C12" i="23" s="1"/>
  <c r="C13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<sst xmlns="http://schemas.openxmlformats.org/spreadsheetml/2006/main" count="135" uniqueCount="93">
  <si>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</si>
  <si>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</si>
  <si>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</si>
  <si>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</si>
  <si>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</si>
  <si>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</si>
  <si>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</si>
  <si>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</si>
  <si>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</si>
  <si>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</si>
  <si>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</si>
  <si>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</si>
  <si>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</si>
  <si>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</si>
  <si>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</si>
  <si>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</si>
  <si>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</si>
  <si>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</si>
  <si>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</si>
  <si>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</si>
  <si>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</si>
  <si>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</si>
  <si>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</si>
  <si>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</si>
  <si>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</si>
  <si>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</si>
  <si>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</si>
  <si>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</si>
  <si>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</si>
  <si>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</si>
  <si>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</si>
  <si>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</si>
  <si>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</si>
  <si>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</si>
  <si>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</si>
  <si>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</si>
  <si>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</si>
  <si>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</si>
  <si>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</si>
  <si>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</si>
  <si>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</si>
  <si>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</si>
  <si>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</si>
  <si>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</si>
  <si>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</si>
  <si>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</si>
  <si>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</si>
  <si>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</si>
  <si>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</si>
  <si>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</si>
  <si>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</si>
  <si>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</si>
  <si>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</si>
  <si>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</si>
  <si>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</si>
  <si>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</si>
  <si>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</si>
  <si>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</si>
  <si>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</si>
  <si>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</si>
  <si>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</si>
  <si>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</si>
  <si>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</si>
  <si>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</si>
  <si>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</si>
  <si>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</si>
  <si>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</si>
  <si>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</si>
  <si>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</si>
  <si>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</si>
  <si>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</si>
  <si>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</si>
  <si>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</si>
  <si>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</si>
  <si>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</si>
  <si>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</si>
  <si>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</si>
  <si>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</si>
  <si>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</si>
  <si>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</si>
  <si>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</si>
  <si>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</si>
  <si>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</si>
  <si>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</si>
  <si>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18.04.2024</t>
  </si>
  <si>
    <t>BALC</t>
  </si>
  <si>
    <t>EP AREA</t>
  </si>
  <si>
    <t>TACA</t>
  </si>
  <si>
    <t>IGR-18.03.24</t>
  </si>
  <si>
    <t>IGR-02.01.24</t>
  </si>
  <si>
    <t>IGR-26.06.23</t>
  </si>
  <si>
    <t>IGR-27.01.23</t>
  </si>
  <si>
    <t>IGR-09.01.23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</si>
</sst>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B27846-B3AA-48BD-9D94-524D9A89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6F36-6BC5-4B50-8932-4459F4D4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8CFE0-E916-4224-B575-3E2B3048B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D1BF4-49A7-465A-BCF6-F73EE798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F2E82-7B5C-4630-A1F6-65BD6D61B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C6B0E-1D26-41C3-9350-F67D69F40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876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topLeftCell="A8"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7000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4500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2500</v>
      </c>
      <c r="D13" s="19"/>
    </row>
    <row r="14" spans="1:6" x14ac:dyDescent="0.25">
      <c r="A14" s="16" t="s">
        <v>15</v>
      </c>
      <c r="B14" s="20"/>
      <c r="C14" s="21">
        <f>C5</f>
        <v>4500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7000</v>
      </c>
      <c r="D16" s="19"/>
    </row>
    <row r="17" spans="1:4" x14ac:dyDescent="0.25">
      <c r="B17" s="25"/>
      <c r="C17" s="26"/>
      <c r="D17" s="19"/>
    </row>
    <row r="18" spans="1:4" x14ac:dyDescent="0.25">
      <c r="A18" s="74" t="str">
        <f>E3</f>
        <v>ACA</v>
      </c>
      <c r="B18" s="7"/>
      <c r="C18" s="31">
        <v>579</v>
      </c>
      <c r="D18" s="19"/>
    </row>
    <row r="19" spans="1:4" x14ac:dyDescent="0.25">
      <c r="A19" s="16" t="s">
        <v>24</v>
      </c>
      <c r="B19" s="6"/>
      <c r="C19" s="32">
        <f>C18*C16</f>
        <v>4053000</v>
      </c>
      <c r="D19" s="33"/>
    </row>
    <row r="20" spans="1:4" x14ac:dyDescent="0.25">
      <c r="A20" s="16" t="s">
        <v>24</v>
      </c>
      <c r="C20" s="34">
        <f>C19*90%</f>
        <v>3647700</v>
      </c>
      <c r="D20" s="19"/>
    </row>
    <row r="21" spans="1:4" x14ac:dyDescent="0.25">
      <c r="A21" s="16" t="s">
        <v>25</v>
      </c>
      <c r="C21" s="34">
        <f>C19*80%</f>
        <v>3242400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1447500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8443.75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T14" sqref="T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578</v>
      </c>
      <c r="C2" s="4">
        <f t="shared" ref="C2:C16" si="1">B2*1.2</f>
        <v>693.6</v>
      </c>
      <c r="D2" s="4">
        <f t="shared" ref="D2:D16" si="2">C2*1.2</f>
        <v>832.32</v>
      </c>
      <c r="E2" s="5">
        <f t="shared" ref="E2:E16" si="3">R2</f>
        <v>3910000</v>
      </c>
      <c r="F2" s="76">
        <f t="shared" ref="F2:F15" si="4">ROUND((E2/B2),0)</f>
        <v>6765</v>
      </c>
      <c r="G2" s="76">
        <f t="shared" ref="G2:G15" si="5">ROUND((E2/C2),0)</f>
        <v>5637</v>
      </c>
      <c r="H2" s="76">
        <f t="shared" ref="H2:H15" si="6">ROUND((E2/D2),0)</f>
        <v>4698</v>
      </c>
      <c r="I2" s="76">
        <f t="shared" ref="I2:I15" si="7">T2</f>
        <v>0</v>
      </c>
      <c r="J2" s="7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578</v>
      </c>
      <c r="R2" s="77">
        <v>3910000</v>
      </c>
      <c r="S2" s="77" t="s">
        <v>88</v>
      </c>
    </row>
    <row r="3" spans="1:19" x14ac:dyDescent="0.25">
      <c r="A3" s="4">
        <v>2</v>
      </c>
      <c r="B3" s="4">
        <f t="shared" si="0"/>
        <v>631</v>
      </c>
      <c r="C3" s="4">
        <f t="shared" si="1"/>
        <v>757.19999999999993</v>
      </c>
      <c r="D3" s="4">
        <f t="shared" si="2"/>
        <v>908.63999999999987</v>
      </c>
      <c r="E3" s="5">
        <f t="shared" si="3"/>
        <v>4000000</v>
      </c>
      <c r="F3" s="78">
        <f t="shared" si="4"/>
        <v>6339</v>
      </c>
      <c r="G3" s="78">
        <f t="shared" si="5"/>
        <v>5283</v>
      </c>
      <c r="H3" s="78">
        <f t="shared" si="6"/>
        <v>4402</v>
      </c>
      <c r="I3" s="78">
        <f t="shared" si="7"/>
        <v>0</v>
      </c>
      <c r="J3" s="78">
        <f t="shared" si="8"/>
        <v>0</v>
      </c>
      <c r="K3" s="79"/>
      <c r="L3" s="79"/>
      <c r="M3" s="79"/>
      <c r="N3" s="79"/>
      <c r="O3" s="79">
        <v>0</v>
      </c>
      <c r="P3" s="79">
        <f t="shared" si="9"/>
        <v>0</v>
      </c>
      <c r="Q3" s="79">
        <v>631</v>
      </c>
      <c r="R3" s="80">
        <v>4000000</v>
      </c>
      <c r="S3" s="80" t="s">
        <v>89</v>
      </c>
    </row>
    <row r="4" spans="1:19" x14ac:dyDescent="0.25">
      <c r="A4" s="4">
        <v>3</v>
      </c>
      <c r="B4" s="4">
        <f t="shared" si="0"/>
        <v>631</v>
      </c>
      <c r="C4" s="4">
        <f t="shared" si="1"/>
        <v>757.19999999999993</v>
      </c>
      <c r="D4" s="4">
        <f t="shared" si="2"/>
        <v>908.63999999999987</v>
      </c>
      <c r="E4" s="5">
        <f t="shared" si="3"/>
        <v>4160000</v>
      </c>
      <c r="F4" s="4">
        <f t="shared" si="4"/>
        <v>6593</v>
      </c>
      <c r="G4" s="4">
        <f t="shared" si="5"/>
        <v>5494</v>
      </c>
      <c r="H4" s="4">
        <f t="shared" si="6"/>
        <v>4578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631</v>
      </c>
      <c r="R4" s="2">
        <v>4160000</v>
      </c>
      <c r="S4" s="2" t="s">
        <v>90</v>
      </c>
    </row>
    <row r="5" spans="1:19" x14ac:dyDescent="0.25">
      <c r="A5" s="4">
        <v>4</v>
      </c>
      <c r="B5" s="4">
        <f t="shared" si="0"/>
        <v>628</v>
      </c>
      <c r="C5" s="4">
        <f t="shared" si="1"/>
        <v>753.6</v>
      </c>
      <c r="D5" s="4">
        <f t="shared" si="2"/>
        <v>904.32</v>
      </c>
      <c r="E5" s="5">
        <f t="shared" si="3"/>
        <v>4215000</v>
      </c>
      <c r="F5" s="76">
        <f t="shared" si="4"/>
        <v>6712</v>
      </c>
      <c r="G5" s="76">
        <f t="shared" si="5"/>
        <v>5593</v>
      </c>
      <c r="H5" s="76">
        <f t="shared" si="6"/>
        <v>4661</v>
      </c>
      <c r="I5" s="76">
        <f t="shared" si="7"/>
        <v>0</v>
      </c>
      <c r="J5" s="76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628</v>
      </c>
      <c r="R5" s="77">
        <v>4215000</v>
      </c>
      <c r="S5" s="77" t="s">
        <v>91</v>
      </c>
    </row>
    <row r="6" spans="1:19" x14ac:dyDescent="0.25">
      <c r="A6" s="4">
        <v>5</v>
      </c>
      <c r="B6" s="4">
        <f t="shared" si="0"/>
        <v>413</v>
      </c>
      <c r="C6" s="4">
        <f t="shared" si="1"/>
        <v>495.59999999999997</v>
      </c>
      <c r="D6" s="4">
        <f t="shared" si="2"/>
        <v>594.71999999999991</v>
      </c>
      <c r="E6" s="5">
        <f t="shared" si="3"/>
        <v>2990000</v>
      </c>
      <c r="F6" s="76">
        <f t="shared" si="4"/>
        <v>7240</v>
      </c>
      <c r="G6" s="76">
        <f t="shared" si="5"/>
        <v>6033</v>
      </c>
      <c r="H6" s="76">
        <f t="shared" si="6"/>
        <v>5028</v>
      </c>
      <c r="I6" s="76">
        <f t="shared" si="7"/>
        <v>0</v>
      </c>
      <c r="J6" s="76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413</v>
      </c>
      <c r="R6" s="77">
        <v>2990000</v>
      </c>
      <c r="S6" s="77" t="s">
        <v>92</v>
      </c>
    </row>
    <row r="7" spans="1:19" x14ac:dyDescent="0.25">
      <c r="A7" s="4">
        <v>6</v>
      </c>
      <c r="B7" s="4">
        <f t="shared" si="0"/>
        <v>700</v>
      </c>
      <c r="C7" s="4">
        <f t="shared" si="1"/>
        <v>840</v>
      </c>
      <c r="D7" s="4">
        <f t="shared" si="2"/>
        <v>1008</v>
      </c>
      <c r="E7" s="5">
        <f t="shared" si="3"/>
        <v>5000000</v>
      </c>
      <c r="F7" s="76">
        <f t="shared" si="4"/>
        <v>7143</v>
      </c>
      <c r="G7" s="76">
        <f t="shared" si="5"/>
        <v>5952</v>
      </c>
      <c r="H7" s="76">
        <f t="shared" si="6"/>
        <v>4960</v>
      </c>
      <c r="I7" s="76">
        <f t="shared" si="7"/>
        <v>0</v>
      </c>
      <c r="J7" s="76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700</v>
      </c>
      <c r="R7" s="77">
        <v>5000000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ref="Q2:Q10" si="10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56" t="s">
        <v>83</v>
      </c>
      <c r="G25" s="56">
        <v>432</v>
      </c>
    </row>
    <row r="26" spans="1:19" s="10" customFormat="1" x14ac:dyDescent="0.25">
      <c r="F26" s="56" t="s">
        <v>85</v>
      </c>
      <c r="G26" s="56">
        <v>86</v>
      </c>
    </row>
    <row r="27" spans="1:19" s="10" customFormat="1" x14ac:dyDescent="0.25">
      <c r="F27" s="56" t="s">
        <v>86</v>
      </c>
      <c r="G27" s="56">
        <v>61</v>
      </c>
    </row>
    <row r="28" spans="1:19" s="10" customFormat="1" x14ac:dyDescent="0.25">
      <c r="C28" s="71" t="s">
        <v>74</v>
      </c>
      <c r="D28" s="71" t="s">
        <v>84</v>
      </c>
      <c r="F28" s="56" t="s">
        <v>87</v>
      </c>
      <c r="G28" s="56">
        <f>SUM(G25:G27)</f>
        <v>579</v>
      </c>
    </row>
    <row r="29" spans="1:19" s="10" customFormat="1" x14ac:dyDescent="0.25">
      <c r="C29" s="71" t="s">
        <v>1</v>
      </c>
      <c r="D29" s="71">
        <v>3620000</v>
      </c>
      <c r="F29" s="56" t="s">
        <v>71</v>
      </c>
      <c r="G29" s="56">
        <f>G28*1.1</f>
        <v>636.90000000000009</v>
      </c>
      <c r="H29" s="10">
        <f>G29/G28</f>
        <v>1.1000000000000001</v>
      </c>
    </row>
    <row r="30" spans="1:19" s="10" customFormat="1" x14ac:dyDescent="0.25">
      <c r="F30" s="56" t="s">
        <v>72</v>
      </c>
      <c r="G30" s="56">
        <v>7000</v>
      </c>
    </row>
    <row r="31" spans="1:19" s="10" customFormat="1" x14ac:dyDescent="0.25">
      <c r="C31" s="73"/>
      <c r="D31" s="73"/>
      <c r="F31" s="73" t="s">
        <v>73</v>
      </c>
      <c r="G31" s="73">
        <f>G28*G30</f>
        <v>4053000</v>
      </c>
      <c r="H31" s="10">
        <f>G31/D29</f>
        <v>1.1196132596685082</v>
      </c>
    </row>
    <row r="32" spans="1:19" s="10" customFormat="1" x14ac:dyDescent="0.25">
      <c r="C32" s="73"/>
      <c r="D32" s="73"/>
      <c r="F32" s="73" t="s">
        <v>24</v>
      </c>
      <c r="G32" s="73">
        <f>G31*90%</f>
        <v>3647700</v>
      </c>
    </row>
    <row r="33" spans="3:7" s="10" customFormat="1" x14ac:dyDescent="0.25">
      <c r="C33" s="73"/>
      <c r="D33" s="73"/>
      <c r="F33" s="73" t="s">
        <v>25</v>
      </c>
      <c r="G33" s="73">
        <f>G31*80%</f>
        <v>3242400</v>
      </c>
    </row>
    <row r="34" spans="3:7" s="10" customFormat="1" x14ac:dyDescent="0.25">
      <c r="C34" s="73"/>
      <c r="D34" s="73"/>
    </row>
    <row r="35" spans="3:7" s="10" customFormat="1" x14ac:dyDescent="0.25">
      <c r="C35" s="73"/>
      <c r="D35" s="73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2024-05-02T09:32:12Z</dcterms:modified>
</cp:coreProperties>
</file>