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orivali West Shimpoli Road\Roshank A Shetty\"/>
    </mc:Choice>
  </mc:AlternateContent>
  <xr:revisionPtr revIDLastSave="0" documentId="13_ncr:1_{1CFB85C1-B917-45F2-B5E2-54D72862F104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2" i="4"/>
  <c r="G19" i="4"/>
  <c r="I21" i="4"/>
  <c r="F28" i="4"/>
  <c r="F25" i="4"/>
  <c r="J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<sst xmlns="http://schemas.openxmlformats.org/spreadsheetml/2006/main" count="27" uniqueCount="21">
  <si>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</si>
  <si>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</si>
  <si>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</si>
  <si>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</si>
  <si>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</si>
  <si>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</si>
  <si>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</si>
  <si>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</si>
  <si>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</si>
  <si>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</si>
  <si>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</si>
  <si>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</si>
  <si>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</si>
  <si>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2412, Floor 24 th Wing -B, Evershine Crown  Poisar Village kandivali East 400101</t>
  </si>
  <si>
    <t>bua</t>
  </si>
  <si>
    <t>1 car parking</t>
  </si>
  <si>
    <t>ref report - 26.03.23</t>
  </si>
  <si>
    <t>ca</t>
  </si>
  <si>
    <t>rate</t>
  </si>
  <si>
    <t>fmv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</si>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</sst>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515698</xdr:colOff>
      <xdr:row>48</xdr:row>
      <xdr:rowOff>115528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3A940-7920-4803-B811-86ABA74C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59698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487119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94C18-F932-4BA5-BF29-857C1ED6E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631119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420435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47A13-1A23-41E1-972B-A6BF1811B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64435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449014</xdr:colOff>
      <xdr:row>47</xdr:row>
      <xdr:rowOff>29756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111797-8C2D-4F18-BBF3-1FB110C64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93014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449014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A2B3C-6F9D-4DA2-8163-0A774B0B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93014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420435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426D5-947F-4736-B680-87A10A6D9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56443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9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852</v>
      </c>
      <c r="C2" s="4">
        <f>B2*1.1</f>
        <v>937.2</v>
      </c>
      <c r="D2" s="4">
        <f t="shared" ref="D2:D13" si="2">C2*1.2</f>
        <v>1124.6400000000001</v>
      </c>
      <c r="E2" s="5">
        <f t="shared" ref="E2:E13" si="3">R2</f>
        <v>30000000</v>
      </c>
      <c r="F2" s="10">
        <f t="shared" ref="F2:F13" si="4">ROUND((E2/B2),0)</f>
        <v>35211</v>
      </c>
      <c r="G2" s="10">
        <f t="shared" ref="G2:G13" si="5">ROUND((E2/C2),0)</f>
        <v>32010</v>
      </c>
      <c r="H2" s="10">
        <f t="shared" ref="H2:H13" si="6">ROUND((E2/D2),0)</f>
        <v>26675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852</v>
      </c>
      <c r="R2" s="2">
        <v>30000000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897</v>
      </c>
      <c r="C3" s="4">
        <f t="shared" ref="C3:C16" si="9">B3*1.1</f>
        <v>986.7</v>
      </c>
      <c r="D3" s="4">
        <f t="shared" si="2"/>
        <v>1184.04</v>
      </c>
      <c r="E3" s="5">
        <f t="shared" si="3"/>
        <v>28500000</v>
      </c>
      <c r="F3" s="10">
        <f t="shared" si="4"/>
        <v>31773</v>
      </c>
      <c r="G3" s="10">
        <f t="shared" si="5"/>
        <v>28884</v>
      </c>
      <c r="H3" s="10">
        <f t="shared" si="6"/>
        <v>24070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897</v>
      </c>
      <c r="R3" s="2">
        <v>28500000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882</v>
      </c>
      <c r="C4" s="4">
        <f t="shared" si="9"/>
        <v>970.2</v>
      </c>
      <c r="D4" s="4">
        <f t="shared" si="2"/>
        <v>1164.24</v>
      </c>
      <c r="E4" s="5">
        <f t="shared" si="3"/>
        <v>27400000</v>
      </c>
      <c r="F4" s="10">
        <f t="shared" si="4"/>
        <v>31066</v>
      </c>
      <c r="G4" s="10">
        <f t="shared" si="5"/>
        <v>28242</v>
      </c>
      <c r="H4" s="10">
        <f t="shared" si="6"/>
        <v>23535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882</v>
      </c>
      <c r="R4" s="2">
        <v>27400000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897</v>
      </c>
      <c r="C5" s="4">
        <f t="shared" si="9"/>
        <v>986.7</v>
      </c>
      <c r="D5" s="4">
        <f t="shared" si="2"/>
        <v>1184.04</v>
      </c>
      <c r="E5" s="5">
        <f t="shared" si="3"/>
        <v>28000000</v>
      </c>
      <c r="F5" s="15">
        <f t="shared" si="4"/>
        <v>31215</v>
      </c>
      <c r="G5" s="15">
        <f t="shared" si="5"/>
        <v>28377</v>
      </c>
      <c r="H5" s="10">
        <f t="shared" si="6"/>
        <v>23648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897</v>
      </c>
      <c r="R5" s="2">
        <v>28000000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897</v>
      </c>
      <c r="C6" s="4">
        <f t="shared" si="9"/>
        <v>986.7</v>
      </c>
      <c r="D6" s="4">
        <f t="shared" si="2"/>
        <v>1184.04</v>
      </c>
      <c r="E6" s="5">
        <f t="shared" si="3"/>
        <v>27500000</v>
      </c>
      <c r="F6" s="15">
        <f t="shared" si="4"/>
        <v>30658</v>
      </c>
      <c r="G6" s="15">
        <f t="shared" si="5"/>
        <v>27871</v>
      </c>
      <c r="H6" s="10">
        <f t="shared" si="6"/>
        <v>23226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897</v>
      </c>
      <c r="R6" s="2">
        <v>27500000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C16" s="4">
        <f t="shared" si="9"/>
        <v>0</v>
      </c>
    </row>
    <row r="17" spans="5:24" x14ac:dyDescent="0.25">
      <c r="H17" t="s">
        <v>13</v>
      </c>
    </row>
    <row r="19" spans="5:24" x14ac:dyDescent="0.25">
      <c r="G19">
        <f>I19/1.1</f>
        <v>898.18181818181813</v>
      </c>
      <c r="H19" t="s">
        <v>14</v>
      </c>
      <c r="I19">
        <v>988</v>
      </c>
      <c r="J19">
        <f>91.75*10.764</f>
        <v>987.59699999999998</v>
      </c>
      <c r="O19" t="s">
        <v>15</v>
      </c>
    </row>
    <row r="20" spans="5:24" x14ac:dyDescent="0.25">
      <c r="H20" t="s">
        <v>18</v>
      </c>
      <c r="I20">
        <v>27800</v>
      </c>
    </row>
    <row r="21" spans="5:24" x14ac:dyDescent="0.25">
      <c r="H21" t="s">
        <v>19</v>
      </c>
      <c r="I21">
        <f>I20*I19</f>
        <v>27466400</v>
      </c>
    </row>
    <row r="22" spans="5:24" x14ac:dyDescent="0.25">
      <c r="E22" t="s">
        <v>16</v>
      </c>
      <c r="G22" s="6"/>
      <c r="H22" s="6"/>
    </row>
    <row r="23" spans="5:24" x14ac:dyDescent="0.25">
      <c r="E23" t="s">
        <v>17</v>
      </c>
      <c r="F23" s="7">
        <v>883</v>
      </c>
    </row>
    <row r="24" spans="5:24" x14ac:dyDescent="0.25">
      <c r="E24" t="s">
        <v>18</v>
      </c>
      <c r="F24" s="7">
        <v>30000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E25" t="s">
        <v>19</v>
      </c>
      <c r="F25" s="7">
        <f>F24*F23</f>
        <v>26490000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E27" t="s">
        <v>14</v>
      </c>
      <c r="F27" s="7">
        <v>971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E28" t="s">
        <v>20</v>
      </c>
      <c r="F28" s="7">
        <f>F25/F27</f>
        <v>27281.153450051494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2024-04-26T08:01:54Z</dcterms:modified>
</cp:coreProperties>
</file>