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Salee sukumaran Nair\"/>
    </mc:Choice>
  </mc:AlternateContent>
  <xr:revisionPtr revIDLastSave="0" documentId="13_ncr:1_{E3D56CF9-DECE-428A-9366-7BC523DC0E1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Rentals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4" i="4" l="1"/>
  <c r="U8" i="4" l="1"/>
  <c r="T8" i="4"/>
  <c r="Q8" i="4"/>
  <c r="U7" i="4"/>
  <c r="T7" i="4"/>
  <c r="Q7" i="4"/>
  <c r="U6" i="4"/>
  <c r="T6" i="4"/>
  <c r="P6" i="4"/>
  <c r="Q6" i="4"/>
  <c r="U5" i="4"/>
  <c r="T5" i="4"/>
  <c r="Q5" i="4"/>
  <c r="P5" i="4"/>
  <c r="H22" i="4"/>
  <c r="H20" i="4"/>
  <c r="Q12" i="4" l="1"/>
  <c r="P12" i="4"/>
  <c r="P11" i="4"/>
  <c r="P10" i="4"/>
  <c r="P9" i="4"/>
  <c r="P8" i="4"/>
  <c r="P7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<sst xmlns="http://schemas.openxmlformats.org/spreadsheetml/2006/main" count="185" uniqueCount="30">
  <si>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</si>
  <si>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</si>
  <si>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</si>
  <si>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</si>
  <si>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</si>
  <si>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</si>
  <si>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</si>
  <si>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</si>
  <si>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</si>
  <si>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</si>
  <si>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</si>
  <si>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</si>
  <si>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</si>
  <si>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2705, 27th Floor, New CuffParade Gardenia, Wadala Truck Terminal, Village - Wadala,</t>
  </si>
  <si>
    <t>ca</t>
  </si>
  <si>
    <t>ebvt area</t>
  </si>
  <si>
    <t>total</t>
  </si>
  <si>
    <t>1 car aprking</t>
  </si>
  <si>
    <t>draft agreemetn - 1,83,78,000</t>
  </si>
  <si>
    <t>cost sheet  - 2 cr</t>
  </si>
  <si>
    <t>rate</t>
  </si>
  <si>
    <t>fmv</t>
  </si>
  <si>
    <t>40000 to 42000 on ca</t>
  </si>
  <si>
    <t>Book value</t>
  </si>
  <si>
    <t>OC - 2018</t>
  </si>
  <si>
    <t>vastukala</t>
  </si>
  <si>
    <t>Vankar</t>
  </si>
  <si>
    <t>vankar</t>
  </si>
  <si>
    <t>2705, 27th floor, vaishali Kadam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</si>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</sst>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0" fontId="0" fillId="3" borderId="0" xfId="0" applyFill="1" applyAlignment="1">
      <alignment wrapText="1"/>
    </xf>
    <xf numFmtId="4" fontId="1" fillId="3" borderId="0" xfId="0" applyNumberFormat="1" applyFont="1" applyFill="1"/>
    <xf numFmtId="0" fontId="0" fillId="4" borderId="0" xfId="0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477593</xdr:colOff>
      <xdr:row>41</xdr:row>
      <xdr:rowOff>48658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7E9DF-D9E4-4E8D-836A-61213AC4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21593" cy="7401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372463</xdr:colOff>
      <xdr:row>45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3D7E1-EE49-4E20-995A-F8E27C3A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78063" cy="8468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572856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45F03-C5E3-456C-921E-E33B68333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16856" cy="86689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16</xdr:col>
      <xdr:colOff>334698</xdr:colOff>
      <xdr:row>87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99465D-3FD2-4CF5-BEBC-1A57B5999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144000"/>
          <a:ext cx="9478698" cy="75067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16</xdr:col>
      <xdr:colOff>268013</xdr:colOff>
      <xdr:row>133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32E54C-2990-474F-B38C-92A3758C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6954500"/>
          <a:ext cx="9412013" cy="84879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16</xdr:col>
      <xdr:colOff>553803</xdr:colOff>
      <xdr:row>174</xdr:row>
      <xdr:rowOff>48669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5BFEA4-51B4-4225-9005-D1516B8B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25717500"/>
          <a:ext cx="9697803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515698</xdr:colOff>
      <xdr:row>48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37F66-9E32-475D-B78C-8A182725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659698" cy="8135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10377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E7360C-91F4-4368-A0E6-A6C7185A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106377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817B8-6C47-4E24-88E3-43486185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477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400050</xdr:colOff>
      <xdr:row>59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E6719-5DB0-4E59-B272-113056AD2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8450" cy="10039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400050</xdr:colOff>
      <xdr:row>50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5C0DE-EDDF-4308-92DB-54E981F7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8450" cy="96488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49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C0B86-1B25-4755-9A81-FB3D2E7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248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401382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1D508-8CA9-4CED-B9F4-DD5C3A9EC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45382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362936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BFDDD6-E2B8-4E25-A316-ED9A607C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68536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7" sqref="P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9" t="s">
        <v>3</v>
      </c>
      <c r="K1" s="17"/>
      <c r="L1" s="17"/>
      <c r="M1" s="17"/>
      <c r="N1" s="17" t="s">
        <v>7</v>
      </c>
      <c r="O1" s="17" t="s">
        <v>4</v>
      </c>
      <c r="P1" s="17" t="s">
        <v>5</v>
      </c>
      <c r="Q1" s="17" t="s">
        <v>6</v>
      </c>
      <c r="R1" s="17" t="s">
        <v>1</v>
      </c>
      <c r="S1" s="17" t="s">
        <v>3</v>
      </c>
      <c r="T1" s="17" t="s">
        <v>23</v>
      </c>
      <c r="U1" s="17"/>
      <c r="V1" s="17"/>
    </row>
    <row r="2" spans="1:23" x14ac:dyDescent="0.25">
      <c r="A2" s="4">
        <f t="shared" ref="A2:A15" si="0">N2</f>
        <v>0</v>
      </c>
      <c r="B2" s="4">
        <f t="shared" ref="B2:B15" si="1">Q2</f>
        <v>514</v>
      </c>
      <c r="C2" s="4">
        <f>B2*1.2</f>
        <v>616.79999999999995</v>
      </c>
      <c r="D2" s="4">
        <f t="shared" ref="D2:D13" si="2">C2*1.2</f>
        <v>740.16</v>
      </c>
      <c r="E2" s="18">
        <f t="shared" ref="E2:E13" si="3">R2</f>
        <v>19900000</v>
      </c>
      <c r="F2" s="15">
        <f t="shared" ref="F2:F13" si="4">ROUND((E2/B2),0)</f>
        <v>38716</v>
      </c>
      <c r="G2" s="10">
        <f t="shared" ref="G2:G13" si="5">ROUND((E2/C2),0)</f>
        <v>32263</v>
      </c>
      <c r="H2" s="10">
        <f t="shared" ref="H2:H13" si="6">ROUND((E2/D2),0)</f>
        <v>26886</v>
      </c>
      <c r="I2" s="10" t="e">
        <f>#REF!</f>
        <v>#REF!</v>
      </c>
      <c r="J2" s="10">
        <f t="shared" ref="J2:J13" si="7">S2</f>
        <v>0</v>
      </c>
      <c r="K2" s="8"/>
      <c r="L2" s="8"/>
      <c r="M2" s="8"/>
      <c r="N2" s="8"/>
      <c r="O2" s="8">
        <v>0</v>
      </c>
      <c r="P2" s="8">
        <f t="shared" ref="P2:P12" si="8">O2/1.2</f>
        <v>0</v>
      </c>
      <c r="Q2" s="8">
        <v>514</v>
      </c>
      <c r="R2" s="16">
        <v>19900000</v>
      </c>
      <c r="S2" s="8"/>
      <c r="T2" s="8"/>
      <c r="U2" s="8"/>
      <c r="V2" s="11" t="s">
        <v>25</v>
      </c>
    </row>
    <row r="3" spans="1:23" x14ac:dyDescent="0.25">
      <c r="A3" s="4">
        <f t="shared" si="0"/>
        <v>0</v>
      </c>
      <c r="B3" s="4">
        <f t="shared" si="1"/>
        <v>511</v>
      </c>
      <c r="C3" s="4">
        <f t="shared" ref="C3:C15" si="9">B3*1.2</f>
        <v>613.19999999999993</v>
      </c>
      <c r="D3" s="4">
        <f t="shared" si="2"/>
        <v>735.83999999999992</v>
      </c>
      <c r="E3" s="18">
        <f t="shared" si="3"/>
        <v>18000000</v>
      </c>
      <c r="F3" s="10">
        <f t="shared" si="4"/>
        <v>35225</v>
      </c>
      <c r="G3" s="10">
        <f t="shared" si="5"/>
        <v>29354</v>
      </c>
      <c r="H3" s="10">
        <f t="shared" si="6"/>
        <v>24462</v>
      </c>
      <c r="I3" s="10" t="e">
        <f>#REF!</f>
        <v>#REF!</v>
      </c>
      <c r="J3" s="10">
        <f t="shared" si="7"/>
        <v>0</v>
      </c>
      <c r="K3" s="8"/>
      <c r="L3" s="8"/>
      <c r="M3" s="8"/>
      <c r="N3" s="8"/>
      <c r="O3" s="8">
        <v>0</v>
      </c>
      <c r="P3" s="8">
        <f t="shared" si="8"/>
        <v>0</v>
      </c>
      <c r="Q3" s="8">
        <v>511</v>
      </c>
      <c r="R3" s="16">
        <v>18000000</v>
      </c>
      <c r="S3" s="8"/>
      <c r="T3" s="8"/>
      <c r="U3" s="8"/>
      <c r="V3" s="8"/>
    </row>
    <row r="4" spans="1:23" x14ac:dyDescent="0.25">
      <c r="A4" s="4">
        <f t="shared" si="0"/>
        <v>0</v>
      </c>
      <c r="B4" s="4">
        <f t="shared" si="1"/>
        <v>514</v>
      </c>
      <c r="C4" s="4">
        <f t="shared" si="9"/>
        <v>616.79999999999995</v>
      </c>
      <c r="D4" s="4">
        <f t="shared" si="2"/>
        <v>740.16</v>
      </c>
      <c r="E4" s="18">
        <f t="shared" si="3"/>
        <v>22000000</v>
      </c>
      <c r="F4" s="15">
        <f t="shared" si="4"/>
        <v>42802</v>
      </c>
      <c r="G4" s="10">
        <f t="shared" si="5"/>
        <v>35668</v>
      </c>
      <c r="H4" s="10">
        <f t="shared" si="6"/>
        <v>29723</v>
      </c>
      <c r="I4" s="10" t="e">
        <f>#REF!</f>
        <v>#REF!</v>
      </c>
      <c r="J4" s="10">
        <f t="shared" si="7"/>
        <v>0</v>
      </c>
      <c r="K4" s="8"/>
      <c r="L4" s="8"/>
      <c r="M4" s="8"/>
      <c r="N4" s="8"/>
      <c r="O4" s="8">
        <v>0</v>
      </c>
      <c r="P4" s="8">
        <f t="shared" si="8"/>
        <v>0</v>
      </c>
      <c r="Q4" s="8">
        <v>514</v>
      </c>
      <c r="R4" s="16">
        <v>22000000</v>
      </c>
      <c r="S4" s="8"/>
      <c r="T4" s="8"/>
      <c r="U4" s="8"/>
      <c r="V4" s="11" t="s">
        <v>25</v>
      </c>
    </row>
    <row r="5" spans="1:23" x14ac:dyDescent="0.25">
      <c r="A5" s="4">
        <f t="shared" si="0"/>
        <v>0</v>
      </c>
      <c r="B5" s="4">
        <f t="shared" si="1"/>
        <v>513.98099999999999</v>
      </c>
      <c r="C5" s="4">
        <f t="shared" si="9"/>
        <v>616.77719999999999</v>
      </c>
      <c r="D5" s="4">
        <f t="shared" si="2"/>
        <v>740.13263999999992</v>
      </c>
      <c r="E5" s="18">
        <f t="shared" si="3"/>
        <v>17603000</v>
      </c>
      <c r="F5" s="10">
        <f t="shared" si="4"/>
        <v>34248</v>
      </c>
      <c r="G5" s="10">
        <f t="shared" si="5"/>
        <v>28540</v>
      </c>
      <c r="H5" s="10">
        <f t="shared" si="6"/>
        <v>23784</v>
      </c>
      <c r="I5" s="10" t="e">
        <f>#REF!</f>
        <v>#REF!</v>
      </c>
      <c r="J5" s="10">
        <f t="shared" si="7"/>
        <v>26</v>
      </c>
      <c r="K5" s="8"/>
      <c r="L5" s="8"/>
      <c r="M5" s="8"/>
      <c r="N5" s="8"/>
      <c r="O5" s="8">
        <v>0</v>
      </c>
      <c r="P5" s="8">
        <f t="shared" si="8"/>
        <v>0</v>
      </c>
      <c r="Q5" s="8">
        <f>47.75*10.764</f>
        <v>513.98099999999999</v>
      </c>
      <c r="R5" s="16">
        <v>17603000</v>
      </c>
      <c r="S5" s="8">
        <v>26</v>
      </c>
      <c r="T5" s="16">
        <f>R5+880500+30000</f>
        <v>18513500</v>
      </c>
      <c r="U5" s="8">
        <f>T5/Q5</f>
        <v>36019.813961994703</v>
      </c>
      <c r="V5" s="8"/>
    </row>
    <row r="6" spans="1:23" x14ac:dyDescent="0.25">
      <c r="A6" s="4">
        <f t="shared" si="0"/>
        <v>0</v>
      </c>
      <c r="B6" s="4">
        <f t="shared" si="1"/>
        <v>513.98099999999999</v>
      </c>
      <c r="C6" s="4">
        <f t="shared" si="9"/>
        <v>616.77719999999999</v>
      </c>
      <c r="D6" s="4">
        <f t="shared" si="2"/>
        <v>740.13263999999992</v>
      </c>
      <c r="E6" s="18">
        <f t="shared" si="3"/>
        <v>17320000</v>
      </c>
      <c r="F6" s="10">
        <f t="shared" si="4"/>
        <v>33698</v>
      </c>
      <c r="G6" s="10">
        <f t="shared" si="5"/>
        <v>28081</v>
      </c>
      <c r="H6" s="10">
        <f t="shared" si="6"/>
        <v>23401</v>
      </c>
      <c r="I6" s="10" t="e">
        <f>#REF!</f>
        <v>#REF!</v>
      </c>
      <c r="J6" s="10">
        <f t="shared" si="7"/>
        <v>22</v>
      </c>
      <c r="K6" s="8"/>
      <c r="L6" s="8"/>
      <c r="M6" s="8"/>
      <c r="N6" s="8"/>
      <c r="O6" s="8">
        <v>0</v>
      </c>
      <c r="P6" s="8">
        <f t="shared" si="8"/>
        <v>0</v>
      </c>
      <c r="Q6" s="8">
        <f>47.75*10.764</f>
        <v>513.98099999999999</v>
      </c>
      <c r="R6" s="16">
        <v>17320000</v>
      </c>
      <c r="S6" s="8">
        <v>22</v>
      </c>
      <c r="T6" s="16">
        <f>R6+1039500+30000</f>
        <v>18389500</v>
      </c>
      <c r="U6" s="8">
        <f>T6/Q6</f>
        <v>35778.559907856514</v>
      </c>
      <c r="V6" s="8"/>
    </row>
    <row r="7" spans="1:23" x14ac:dyDescent="0.25">
      <c r="A7" s="4">
        <f t="shared" si="0"/>
        <v>0</v>
      </c>
      <c r="B7" s="4">
        <f t="shared" si="1"/>
        <v>513.98099999999999</v>
      </c>
      <c r="C7" s="4">
        <f t="shared" si="9"/>
        <v>616.77719999999999</v>
      </c>
      <c r="D7" s="4">
        <f t="shared" si="2"/>
        <v>740.13263999999992</v>
      </c>
      <c r="E7" s="18">
        <f t="shared" si="3"/>
        <v>17792000</v>
      </c>
      <c r="F7" s="10">
        <f t="shared" si="4"/>
        <v>34616</v>
      </c>
      <c r="G7" s="10">
        <f t="shared" si="5"/>
        <v>28847</v>
      </c>
      <c r="H7" s="10">
        <f t="shared" si="6"/>
        <v>24039</v>
      </c>
      <c r="I7" s="10" t="e">
        <f>#REF!</f>
        <v>#REF!</v>
      </c>
      <c r="J7" s="10">
        <f t="shared" si="7"/>
        <v>24</v>
      </c>
      <c r="K7" s="8"/>
      <c r="L7" s="8"/>
      <c r="M7" s="8"/>
      <c r="N7" s="8"/>
      <c r="O7" s="8">
        <v>0</v>
      </c>
      <c r="P7" s="8">
        <f t="shared" si="8"/>
        <v>0</v>
      </c>
      <c r="Q7" s="8">
        <f>47.75*10.764</f>
        <v>513.98099999999999</v>
      </c>
      <c r="R7" s="16">
        <v>17792000</v>
      </c>
      <c r="S7" s="8">
        <v>24</v>
      </c>
      <c r="T7" s="16">
        <f>R7+1068000+30000</f>
        <v>18890000</v>
      </c>
      <c r="U7" s="8">
        <f>T7/Q7</f>
        <v>36752.33131185783</v>
      </c>
      <c r="V7" s="8"/>
    </row>
    <row r="8" spans="1:23" x14ac:dyDescent="0.25">
      <c r="A8" s="4">
        <f t="shared" si="0"/>
        <v>0</v>
      </c>
      <c r="B8" s="4">
        <f t="shared" si="1"/>
        <v>513.98099999999999</v>
      </c>
      <c r="C8" s="4">
        <f t="shared" si="9"/>
        <v>616.77719999999999</v>
      </c>
      <c r="D8" s="4">
        <f t="shared" si="2"/>
        <v>740.13263999999992</v>
      </c>
      <c r="E8" s="18">
        <f t="shared" si="3"/>
        <v>18075000</v>
      </c>
      <c r="F8" s="15">
        <f t="shared" si="4"/>
        <v>35167</v>
      </c>
      <c r="G8" s="10">
        <f t="shared" si="5"/>
        <v>29306</v>
      </c>
      <c r="H8" s="10">
        <f t="shared" si="6"/>
        <v>24421</v>
      </c>
      <c r="I8" s="10" t="e">
        <f>#REF!</f>
        <v>#REF!</v>
      </c>
      <c r="J8" s="10">
        <f t="shared" si="7"/>
        <v>25</v>
      </c>
      <c r="K8" s="8"/>
      <c r="L8" s="8"/>
      <c r="M8" s="8"/>
      <c r="N8" s="8"/>
      <c r="O8" s="8">
        <v>0</v>
      </c>
      <c r="P8" s="8">
        <f t="shared" si="8"/>
        <v>0</v>
      </c>
      <c r="Q8" s="8">
        <f>47.75*10.764</f>
        <v>513.98099999999999</v>
      </c>
      <c r="R8" s="16">
        <v>18075000</v>
      </c>
      <c r="S8" s="8">
        <v>25</v>
      </c>
      <c r="T8" s="16">
        <f>R8+1084500+30000</f>
        <v>19189500</v>
      </c>
      <c r="U8" s="8">
        <f>T8/Q8</f>
        <v>37335.037676489985</v>
      </c>
      <c r="V8" s="11" t="s">
        <v>25</v>
      </c>
      <c r="W8" s="19" t="s">
        <v>27</v>
      </c>
    </row>
    <row r="9" spans="1:23" x14ac:dyDescent="0.25">
      <c r="A9" s="4">
        <f t="shared" si="0"/>
        <v>0</v>
      </c>
      <c r="B9" s="4">
        <f t="shared" si="1"/>
        <v>638</v>
      </c>
      <c r="C9" s="4">
        <f t="shared" si="9"/>
        <v>765.6</v>
      </c>
      <c r="D9" s="4">
        <f t="shared" si="2"/>
        <v>918.72</v>
      </c>
      <c r="E9" s="18">
        <f t="shared" si="3"/>
        <v>24500000</v>
      </c>
      <c r="F9" s="20">
        <f t="shared" si="4"/>
        <v>38401</v>
      </c>
      <c r="G9" s="10">
        <f t="shared" si="5"/>
        <v>32001</v>
      </c>
      <c r="H9" s="10">
        <f t="shared" si="6"/>
        <v>26668</v>
      </c>
      <c r="I9" s="10" t="e">
        <f>#REF!</f>
        <v>#REF!</v>
      </c>
      <c r="J9" s="10">
        <f t="shared" si="7"/>
        <v>12</v>
      </c>
      <c r="K9" s="8"/>
      <c r="L9" s="8"/>
      <c r="M9" s="8"/>
      <c r="N9" s="8"/>
      <c r="O9" s="8">
        <v>0</v>
      </c>
      <c r="P9" s="8">
        <f t="shared" si="8"/>
        <v>0</v>
      </c>
      <c r="Q9" s="8">
        <v>638</v>
      </c>
      <c r="R9" s="16">
        <v>24500000</v>
      </c>
      <c r="S9" s="8">
        <v>12</v>
      </c>
      <c r="T9" s="8"/>
      <c r="U9" s="8"/>
      <c r="V9" s="19" t="s">
        <v>26</v>
      </c>
    </row>
    <row r="10" spans="1:23" x14ac:dyDescent="0.25">
      <c r="A10" s="4">
        <f t="shared" si="0"/>
        <v>0</v>
      </c>
      <c r="B10" s="4">
        <f t="shared" si="1"/>
        <v>955</v>
      </c>
      <c r="C10" s="4">
        <f t="shared" si="9"/>
        <v>1146</v>
      </c>
      <c r="D10" s="4">
        <f t="shared" si="2"/>
        <v>1375.2</v>
      </c>
      <c r="E10" s="18">
        <f t="shared" si="3"/>
        <v>36600000</v>
      </c>
      <c r="F10" s="20">
        <f t="shared" si="4"/>
        <v>38325</v>
      </c>
      <c r="G10" s="10">
        <f t="shared" si="5"/>
        <v>31937</v>
      </c>
      <c r="H10" s="10">
        <f t="shared" si="6"/>
        <v>26614</v>
      </c>
      <c r="I10" s="10" t="e">
        <f>#REF!</f>
        <v>#REF!</v>
      </c>
      <c r="J10" s="10">
        <f t="shared" si="7"/>
        <v>0</v>
      </c>
      <c r="K10" s="8"/>
      <c r="L10" s="8"/>
      <c r="M10" s="8"/>
      <c r="N10" s="8"/>
      <c r="O10" s="8">
        <v>0</v>
      </c>
      <c r="P10" s="8">
        <f t="shared" si="8"/>
        <v>0</v>
      </c>
      <c r="Q10" s="8">
        <v>955</v>
      </c>
      <c r="R10" s="16">
        <v>36600000</v>
      </c>
      <c r="S10" s="8"/>
      <c r="T10" s="8"/>
      <c r="U10" s="8"/>
      <c r="V10" s="19" t="s">
        <v>27</v>
      </c>
    </row>
    <row r="11" spans="1:23" x14ac:dyDescent="0.25">
      <c r="A11" s="4">
        <f t="shared" si="0"/>
        <v>0</v>
      </c>
      <c r="B11" s="4">
        <f t="shared" si="1"/>
        <v>956</v>
      </c>
      <c r="C11" s="4">
        <f t="shared" si="9"/>
        <v>1147.2</v>
      </c>
      <c r="D11" s="4">
        <f t="shared" si="2"/>
        <v>1376.64</v>
      </c>
      <c r="E11" s="18">
        <f t="shared" si="3"/>
        <v>43500000</v>
      </c>
      <c r="F11" s="20">
        <f t="shared" si="4"/>
        <v>45502</v>
      </c>
      <c r="G11" s="10">
        <f t="shared" si="5"/>
        <v>37918</v>
      </c>
      <c r="H11" s="10">
        <f t="shared" si="6"/>
        <v>31599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 s="8">
        <f t="shared" si="8"/>
        <v>0</v>
      </c>
      <c r="Q11" s="8">
        <v>956</v>
      </c>
      <c r="R11" s="16">
        <v>43500000</v>
      </c>
      <c r="S11" s="8"/>
      <c r="T11" s="8"/>
      <c r="U11" s="8"/>
      <c r="V11" s="19" t="s">
        <v>26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8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K12" s="8"/>
      <c r="L12" s="8"/>
      <c r="M12" s="8"/>
      <c r="N12" s="8"/>
      <c r="O12" s="8">
        <v>0</v>
      </c>
      <c r="P12" s="8">
        <f t="shared" si="8"/>
        <v>0</v>
      </c>
      <c r="Q12" s="8">
        <f t="shared" ref="Q12" si="10">P12/1.2</f>
        <v>0</v>
      </c>
      <c r="R12" s="16">
        <v>0</v>
      </c>
      <c r="S12" s="8"/>
      <c r="T12" s="8"/>
      <c r="U12" s="8"/>
      <c r="V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8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 s="8">
        <f t="shared" ref="P13" si="11">O13/1.2</f>
        <v>0</v>
      </c>
      <c r="Q13" s="8">
        <f t="shared" ref="Q13" si="12">P13/1.2</f>
        <v>0</v>
      </c>
      <c r="R13" s="16">
        <v>0</v>
      </c>
      <c r="S13" s="8"/>
      <c r="T13" s="8"/>
      <c r="U13" s="8"/>
      <c r="V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435</v>
      </c>
      <c r="I18" t="s">
        <v>17</v>
      </c>
    </row>
    <row r="19" spans="7:24" x14ac:dyDescent="0.25">
      <c r="G19" t="s">
        <v>15</v>
      </c>
      <c r="H19">
        <v>94</v>
      </c>
    </row>
    <row r="20" spans="7:24" x14ac:dyDescent="0.25">
      <c r="G20" t="s">
        <v>16</v>
      </c>
      <c r="H20">
        <f>H19+H18</f>
        <v>529</v>
      </c>
    </row>
    <row r="21" spans="7:24" x14ac:dyDescent="0.25">
      <c r="G21" t="s">
        <v>20</v>
      </c>
      <c r="H21">
        <v>37000</v>
      </c>
    </row>
    <row r="22" spans="7:24" x14ac:dyDescent="0.25">
      <c r="G22" s="6" t="s">
        <v>21</v>
      </c>
      <c r="H22" s="6">
        <f>H21*H20</f>
        <v>19573000</v>
      </c>
    </row>
    <row r="23" spans="7:24" x14ac:dyDescent="0.25">
      <c r="G23" t="s">
        <v>29</v>
      </c>
      <c r="H23">
        <v>1000000</v>
      </c>
      <c r="O23" t="s">
        <v>28</v>
      </c>
    </row>
    <row r="24" spans="7:24" x14ac:dyDescent="0.25">
      <c r="H24">
        <f>H23+H22</f>
        <v>20573000</v>
      </c>
      <c r="J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15" workbookViewId="0">
      <selection activeCell="B136" sqref="B1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Rentals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2024-04-29T07:37:48Z</dcterms:modified>
</cp:coreProperties>
</file>