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Tushar Vikas Tamhane\"/>
    </mc:Choice>
  </mc:AlternateContent>
  <xr:revisionPtr revIDLastSave="0" documentId="13_ncr:1_{CA791ED4-D7C7-4109-A6AA-1FAB431C94D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0" i="4" l="1"/>
  <c r="I29" i="4"/>
  <c r="H38" i="4"/>
  <c r="G40" i="4"/>
  <c r="G42" i="4" s="1"/>
  <c r="G31" i="4"/>
  <c r="H40" i="4" l="1"/>
  <c r="G41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<sst xmlns="http://schemas.openxmlformats.org/spreadsheetml/2006/main" count="142" uniqueCount="91">
  <si>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</si>
  <si>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</si>
  <si>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</si>
  <si>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</si>
  <si>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</si>
  <si>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</si>
  <si>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</si>
  <si>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</si>
  <si>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</si>
  <si>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</si>
  <si>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</si>
  <si>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</si>
  <si>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</si>
  <si>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</si>
  <si>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</si>
  <si>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</si>
  <si>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</si>
  <si>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</si>
  <si>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</si>
  <si>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</si>
  <si>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</si>
  <si>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</si>
  <si>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</si>
  <si>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</si>
  <si>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</si>
  <si>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</si>
  <si>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</si>
  <si>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</si>
  <si>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</si>
  <si>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</si>
  <si>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</si>
  <si>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</si>
  <si>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</si>
  <si>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</si>
  <si>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</si>
  <si>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</si>
  <si>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</si>
  <si>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</si>
  <si>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</si>
  <si>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</si>
  <si>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</si>
  <si>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</si>
  <si>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</si>
  <si>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</si>
  <si>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</si>
  <si>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</si>
  <si>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</si>
  <si>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</si>
  <si>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</si>
  <si>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</si>
  <si>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</si>
  <si>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</si>
  <si>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</si>
  <si>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</si>
  <si>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</si>
  <si>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</si>
  <si>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</si>
  <si>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</si>
  <si>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</si>
  <si>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</si>
  <si>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</si>
  <si>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</si>
  <si>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</si>
  <si>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</si>
  <si>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</si>
  <si>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</si>
  <si>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</si>
  <si>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</si>
  <si>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</si>
  <si>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</si>
  <si>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</si>
  <si>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</si>
  <si>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</si>
  <si>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</si>
  <si>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</si>
  <si>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</si>
  <si>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</si>
  <si>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</si>
  <si>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</si>
  <si>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</si>
  <si>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</si>
  <si>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</si>
  <si>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</si>
  <si>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</si>
  <si>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16.04.2024</t>
  </si>
  <si>
    <t>15.04.2024</t>
  </si>
  <si>
    <t>IGR-27.03.24</t>
  </si>
  <si>
    <t>IGR-30.01.24</t>
  </si>
  <si>
    <t>Flat No.</t>
  </si>
  <si>
    <t>IGR-12.03.24</t>
  </si>
  <si>
    <t>IGR-05.02.24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</si>
</sst>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85B0F2-A0FF-476B-BD99-23EC2B5A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F6511-0453-4BFC-A365-8697D75CC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830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5BD790-1093-4E86-96FE-79A37372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57B6CD-4362-4118-A74A-D483C3A3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FFE807-6978-4D5D-9163-B0641240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0387FF-DB48-4000-874F-A12CABA3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FF4C3B-5D07-4075-8D2D-65EAD75D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BBF5B1-9C21-4EA4-9E1C-7567BE92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7978B-225E-4AE2-9749-BFCF0740C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903B0-6412-471F-9BE2-54D303A98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5.28515625" style="16" customWidth="1"/>
    <col min="5" max="5" width="14.28515625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9"/>
      <c r="C3" s="20">
        <v>23000</v>
      </c>
      <c r="D3" s="23" t="s">
        <v>75</v>
      </c>
      <c r="E3" s="6" t="s">
        <v>83</v>
      </c>
    </row>
    <row r="4" spans="1:5" ht="30" x14ac:dyDescent="0.25">
      <c r="A4" s="22" t="s">
        <v>14</v>
      </c>
      <c r="B4" s="19"/>
      <c r="C4" s="20">
        <v>2500</v>
      </c>
      <c r="D4" s="23"/>
    </row>
    <row r="5" spans="1:5" x14ac:dyDescent="0.25">
      <c r="A5" s="15" t="s">
        <v>15</v>
      </c>
      <c r="B5" s="19"/>
      <c r="C5" s="20">
        <f>C3-C4</f>
        <v>20500</v>
      </c>
      <c r="D5" s="23"/>
    </row>
    <row r="6" spans="1:5" x14ac:dyDescent="0.25">
      <c r="A6" s="15" t="s">
        <v>16</v>
      </c>
      <c r="B6" s="19"/>
      <c r="C6" s="20">
        <f>C4</f>
        <v>2500</v>
      </c>
      <c r="D6" s="23"/>
    </row>
    <row r="7" spans="1:5" x14ac:dyDescent="0.25">
      <c r="A7" s="15" t="s">
        <v>17</v>
      </c>
      <c r="B7" s="24"/>
      <c r="C7" s="25">
        <f>D7-D8</f>
        <v>0</v>
      </c>
      <c r="D7" s="25">
        <v>2024</v>
      </c>
    </row>
    <row r="8" spans="1:5" x14ac:dyDescent="0.25">
      <c r="A8" s="15" t="s">
        <v>18</v>
      </c>
      <c r="B8" s="24"/>
      <c r="C8" s="25">
        <f>C9-C7</f>
        <v>60</v>
      </c>
      <c r="D8" s="25">
        <v>2024</v>
      </c>
    </row>
    <row r="9" spans="1:5" x14ac:dyDescent="0.25">
      <c r="A9" s="15" t="s">
        <v>19</v>
      </c>
      <c r="B9" s="24"/>
      <c r="C9" s="25">
        <v>60</v>
      </c>
      <c r="D9" s="25"/>
    </row>
    <row r="10" spans="1:5" ht="30" x14ac:dyDescent="0.25">
      <c r="A10" s="22" t="s">
        <v>20</v>
      </c>
      <c r="B10" s="24"/>
      <c r="C10" s="25">
        <f>90*C7/C9</f>
        <v>0</v>
      </c>
      <c r="D10" s="25"/>
    </row>
    <row r="11" spans="1:5" x14ac:dyDescent="0.25">
      <c r="A11" s="15"/>
      <c r="B11" s="26"/>
      <c r="C11" s="27">
        <f>C10%</f>
        <v>0</v>
      </c>
      <c r="D11" s="27"/>
    </row>
    <row r="12" spans="1:5" x14ac:dyDescent="0.25">
      <c r="A12" s="15" t="s">
        <v>21</v>
      </c>
      <c r="B12" s="19"/>
      <c r="C12" s="20">
        <f>C6*C11</f>
        <v>0</v>
      </c>
      <c r="D12" s="18"/>
    </row>
    <row r="13" spans="1:5" x14ac:dyDescent="0.25">
      <c r="A13" s="15" t="s">
        <v>22</v>
      </c>
      <c r="B13" s="19"/>
      <c r="C13" s="20">
        <f>C6-C12</f>
        <v>2500</v>
      </c>
      <c r="D13" s="18"/>
    </row>
    <row r="14" spans="1:5" x14ac:dyDescent="0.25">
      <c r="A14" s="15" t="s">
        <v>15</v>
      </c>
      <c r="B14" s="19"/>
      <c r="C14" s="20">
        <f>C5</f>
        <v>20500</v>
      </c>
      <c r="D14" s="18"/>
    </row>
    <row r="15" spans="1:5" x14ac:dyDescent="0.25">
      <c r="B15" s="19"/>
      <c r="C15" s="20"/>
      <c r="D15" s="18"/>
    </row>
    <row r="16" spans="1:5" x14ac:dyDescent="0.25">
      <c r="A16" s="28" t="s">
        <v>23</v>
      </c>
      <c r="B16" s="29"/>
      <c r="C16" s="21">
        <f>C14+C13</f>
        <v>23000</v>
      </c>
      <c r="D16" s="21"/>
    </row>
    <row r="17" spans="1:4" x14ac:dyDescent="0.25">
      <c r="A17" t="s">
        <v>88</v>
      </c>
      <c r="B17" s="24"/>
      <c r="C17" s="25">
        <v>1206</v>
      </c>
      <c r="D17" s="25"/>
    </row>
    <row r="18" spans="1:4" x14ac:dyDescent="0.25">
      <c r="A18" s="72" t="str">
        <f>E3</f>
        <v>ACA</v>
      </c>
      <c r="B18" s="7"/>
      <c r="C18" s="30">
        <v>937</v>
      </c>
      <c r="D18" s="30"/>
    </row>
    <row r="19" spans="1:4" x14ac:dyDescent="0.25">
      <c r="A19" s="15" t="s">
        <v>73</v>
      </c>
      <c r="B19" s="6"/>
      <c r="C19" s="31">
        <f>C18*C16</f>
        <v>21551000</v>
      </c>
      <c r="D19" s="31"/>
    </row>
    <row r="20" spans="1:4" x14ac:dyDescent="0.25">
      <c r="A20" s="15" t="s">
        <v>24</v>
      </c>
      <c r="C20" s="32">
        <f>C19*90%</f>
        <v>19395900</v>
      </c>
      <c r="D20" s="32"/>
    </row>
    <row r="21" spans="1:4" x14ac:dyDescent="0.25">
      <c r="A21" s="15" t="s">
        <v>25</v>
      </c>
      <c r="C21" s="32">
        <f>C19*80%</f>
        <v>17240800</v>
      </c>
      <c r="D21" s="32"/>
    </row>
    <row r="22" spans="1:4" x14ac:dyDescent="0.25">
      <c r="A22" s="15"/>
    </row>
    <row r="23" spans="1:4" x14ac:dyDescent="0.25">
      <c r="A23" s="33" t="s">
        <v>26</v>
      </c>
      <c r="B23" s="34"/>
      <c r="C23" s="35">
        <f>C4*C18</f>
        <v>2342500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44897.916666666664</v>
      </c>
      <c r="D25" s="32"/>
    </row>
    <row r="26" spans="1:4" x14ac:dyDescent="0.25">
      <c r="C26" s="32"/>
      <c r="D26"/>
    </row>
    <row r="27" spans="1:4" x14ac:dyDescent="0.25">
      <c r="C27" s="32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4"/>
  <sheetViews>
    <sheetView tabSelected="1" workbookViewId="0">
      <selection activeCell="Q3" sqref="Q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957</v>
      </c>
      <c r="C2" s="4">
        <f t="shared" ref="C2:C16" si="1">B2*1.2</f>
        <v>1148.3999999999999</v>
      </c>
      <c r="D2" s="4">
        <f t="shared" ref="D2:D16" si="2">C2*1.2</f>
        <v>1378.0799999999997</v>
      </c>
      <c r="E2" s="5">
        <f t="shared" ref="E2:E16" si="3">R2</f>
        <v>22257500</v>
      </c>
      <c r="F2" s="74">
        <f t="shared" ref="F2:F15" si="4">ROUND((E2/B2),0)</f>
        <v>23258</v>
      </c>
      <c r="G2" s="74">
        <f t="shared" ref="G2:G15" si="5">ROUND((E2/C2),0)</f>
        <v>19381</v>
      </c>
      <c r="H2" s="74">
        <f t="shared" ref="H2:H15" si="6">ROUND((E2/D2),0)</f>
        <v>16151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957</v>
      </c>
      <c r="R2" s="75">
        <v>22257500</v>
      </c>
      <c r="S2" s="75" t="s">
        <v>86</v>
      </c>
    </row>
    <row r="3" spans="1:19" x14ac:dyDescent="0.25">
      <c r="A3" s="4">
        <v>2</v>
      </c>
      <c r="B3" s="4">
        <f t="shared" si="0"/>
        <v>937</v>
      </c>
      <c r="C3" s="4">
        <f t="shared" si="1"/>
        <v>1124.3999999999999</v>
      </c>
      <c r="D3" s="4">
        <f t="shared" si="2"/>
        <v>1349.2799999999997</v>
      </c>
      <c r="E3" s="5">
        <f t="shared" si="3"/>
        <v>19650140</v>
      </c>
      <c r="F3" s="4">
        <f t="shared" si="4"/>
        <v>20971</v>
      </c>
      <c r="G3" s="4">
        <f t="shared" si="5"/>
        <v>17476</v>
      </c>
      <c r="H3" s="4">
        <f t="shared" si="6"/>
        <v>14563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937</v>
      </c>
      <c r="R3" s="2">
        <v>19650140</v>
      </c>
      <c r="S3" s="2" t="s">
        <v>87</v>
      </c>
    </row>
    <row r="4" spans="1:19" x14ac:dyDescent="0.25">
      <c r="A4" s="4">
        <v>3</v>
      </c>
      <c r="B4" s="4">
        <f t="shared" si="0"/>
        <v>957</v>
      </c>
      <c r="C4" s="4">
        <f t="shared" si="1"/>
        <v>1148.3999999999999</v>
      </c>
      <c r="D4" s="4">
        <f t="shared" si="2"/>
        <v>1378.0799999999997</v>
      </c>
      <c r="E4" s="5">
        <f t="shared" si="3"/>
        <v>20707500</v>
      </c>
      <c r="F4" s="4">
        <f t="shared" si="4"/>
        <v>21638</v>
      </c>
      <c r="G4" s="4">
        <f t="shared" si="5"/>
        <v>18032</v>
      </c>
      <c r="H4" s="4">
        <f t="shared" si="6"/>
        <v>15026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957</v>
      </c>
      <c r="R4" s="2">
        <v>20707500</v>
      </c>
      <c r="S4" s="2" t="s">
        <v>89</v>
      </c>
    </row>
    <row r="5" spans="1:19" x14ac:dyDescent="0.25">
      <c r="A5" s="4">
        <v>4</v>
      </c>
      <c r="B5" s="4">
        <f t="shared" si="0"/>
        <v>701</v>
      </c>
      <c r="C5" s="4">
        <f t="shared" si="1"/>
        <v>841.19999999999993</v>
      </c>
      <c r="D5" s="4">
        <f t="shared" si="2"/>
        <v>1009.4399999999998</v>
      </c>
      <c r="E5" s="5">
        <f t="shared" si="3"/>
        <v>15490000</v>
      </c>
      <c r="F5" s="74">
        <f t="shared" si="4"/>
        <v>22097</v>
      </c>
      <c r="G5" s="74">
        <f t="shared" si="5"/>
        <v>18414</v>
      </c>
      <c r="H5" s="74">
        <f t="shared" si="6"/>
        <v>15345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701</v>
      </c>
      <c r="R5" s="75">
        <v>15490000</v>
      </c>
      <c r="S5" s="75" t="s">
        <v>90</v>
      </c>
    </row>
    <row r="6" spans="1:19" x14ac:dyDescent="0.25">
      <c r="A6" s="4">
        <v>5</v>
      </c>
      <c r="B6" s="4">
        <f t="shared" si="0"/>
        <v>709</v>
      </c>
      <c r="C6" s="4">
        <f t="shared" si="1"/>
        <v>850.8</v>
      </c>
      <c r="D6" s="4">
        <f t="shared" si="2"/>
        <v>1020.9599999999999</v>
      </c>
      <c r="E6" s="5">
        <f t="shared" si="3"/>
        <v>15665000</v>
      </c>
      <c r="F6" s="4">
        <f t="shared" si="4"/>
        <v>22094</v>
      </c>
      <c r="G6" s="4">
        <f t="shared" si="5"/>
        <v>18412</v>
      </c>
      <c r="H6" s="4">
        <f t="shared" si="6"/>
        <v>15343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709</v>
      </c>
      <c r="R6" s="2">
        <v>15665000</v>
      </c>
      <c r="S6" s="2" t="s">
        <v>89</v>
      </c>
    </row>
    <row r="7" spans="1:19" x14ac:dyDescent="0.25">
      <c r="A7" s="4">
        <v>6</v>
      </c>
      <c r="B7" s="4">
        <f t="shared" si="0"/>
        <v>960</v>
      </c>
      <c r="C7" s="4">
        <f t="shared" si="1"/>
        <v>1152</v>
      </c>
      <c r="D7" s="4">
        <f t="shared" si="2"/>
        <v>1382.3999999999999</v>
      </c>
      <c r="E7" s="5">
        <f t="shared" si="3"/>
        <v>23000000</v>
      </c>
      <c r="F7" s="74">
        <f t="shared" si="4"/>
        <v>23958</v>
      </c>
      <c r="G7" s="74">
        <f t="shared" si="5"/>
        <v>19965</v>
      </c>
      <c r="H7" s="74">
        <f t="shared" si="6"/>
        <v>16638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960</v>
      </c>
      <c r="R7" s="75">
        <v>23000000</v>
      </c>
      <c r="S7" s="2"/>
    </row>
    <row r="8" spans="1:19" x14ac:dyDescent="0.25">
      <c r="A8" s="4">
        <v>7</v>
      </c>
      <c r="B8" s="4">
        <f t="shared" si="0"/>
        <v>940</v>
      </c>
      <c r="C8" s="4">
        <f t="shared" si="1"/>
        <v>1128</v>
      </c>
      <c r="D8" s="4">
        <f t="shared" si="2"/>
        <v>1353.6</v>
      </c>
      <c r="E8" s="5">
        <f t="shared" si="3"/>
        <v>22500000</v>
      </c>
      <c r="F8" s="74">
        <f t="shared" si="4"/>
        <v>23936</v>
      </c>
      <c r="G8" s="74">
        <f t="shared" si="5"/>
        <v>19947</v>
      </c>
      <c r="H8" s="74">
        <f t="shared" si="6"/>
        <v>16622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940</v>
      </c>
      <c r="R8" s="75">
        <v>22500000</v>
      </c>
      <c r="S8" s="2"/>
    </row>
    <row r="9" spans="1:19" x14ac:dyDescent="0.25">
      <c r="A9" s="4">
        <v>8</v>
      </c>
      <c r="B9" s="4">
        <f t="shared" si="0"/>
        <v>960</v>
      </c>
      <c r="C9" s="4">
        <f t="shared" si="1"/>
        <v>1152</v>
      </c>
      <c r="D9" s="4">
        <f t="shared" si="2"/>
        <v>1382.3999999999999</v>
      </c>
      <c r="E9" s="5">
        <f t="shared" si="3"/>
        <v>22500000</v>
      </c>
      <c r="F9" s="4">
        <f t="shared" si="4"/>
        <v>23438</v>
      </c>
      <c r="G9" s="4">
        <f t="shared" si="5"/>
        <v>19531</v>
      </c>
      <c r="H9" s="4">
        <f t="shared" si="6"/>
        <v>16276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960</v>
      </c>
      <c r="R9" s="2">
        <v>22500000</v>
      </c>
      <c r="S9" s="2"/>
    </row>
    <row r="10" spans="1:19" x14ac:dyDescent="0.25">
      <c r="A10" s="4">
        <v>9</v>
      </c>
      <c r="B10" s="4">
        <f t="shared" si="0"/>
        <v>940</v>
      </c>
      <c r="C10" s="4">
        <f t="shared" si="1"/>
        <v>1128</v>
      </c>
      <c r="D10" s="4">
        <f t="shared" si="2"/>
        <v>1353.6</v>
      </c>
      <c r="E10" s="5">
        <f t="shared" si="3"/>
        <v>23000000</v>
      </c>
      <c r="F10" s="76">
        <f t="shared" si="4"/>
        <v>24468</v>
      </c>
      <c r="G10" s="76">
        <f t="shared" si="5"/>
        <v>20390</v>
      </c>
      <c r="H10" s="76">
        <f t="shared" si="6"/>
        <v>16992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v>940</v>
      </c>
      <c r="R10" s="78">
        <v>23000000</v>
      </c>
      <c r="S10" s="2"/>
    </row>
    <row r="11" spans="1:19" x14ac:dyDescent="0.25">
      <c r="A11" s="4">
        <v>10</v>
      </c>
      <c r="B11" s="4">
        <f t="shared" si="0"/>
        <v>940</v>
      </c>
      <c r="C11" s="4">
        <f t="shared" si="1"/>
        <v>1128</v>
      </c>
      <c r="D11" s="4">
        <f t="shared" si="2"/>
        <v>1353.6</v>
      </c>
      <c r="E11" s="5">
        <f t="shared" si="3"/>
        <v>23000000</v>
      </c>
      <c r="F11" s="76">
        <f t="shared" si="4"/>
        <v>24468</v>
      </c>
      <c r="G11" s="76">
        <f t="shared" si="5"/>
        <v>20390</v>
      </c>
      <c r="H11" s="76">
        <f t="shared" si="6"/>
        <v>16992</v>
      </c>
      <c r="I11" s="76">
        <f t="shared" si="7"/>
        <v>0</v>
      </c>
      <c r="J11" s="76">
        <f t="shared" si="8"/>
        <v>0</v>
      </c>
      <c r="K11" s="77"/>
      <c r="L11" s="77"/>
      <c r="M11" s="77"/>
      <c r="N11" s="77"/>
      <c r="O11" s="77">
        <v>0</v>
      </c>
      <c r="P11" s="77">
        <f t="shared" ref="P11:P15" si="10">O11/1.2</f>
        <v>0</v>
      </c>
      <c r="Q11" s="77">
        <v>940</v>
      </c>
      <c r="R11" s="78">
        <v>23000000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 t="s">
        <v>84</v>
      </c>
      <c r="F28" s="53" t="s">
        <v>83</v>
      </c>
      <c r="G28" s="53">
        <v>937</v>
      </c>
    </row>
    <row r="29" spans="1:19" s="10" customFormat="1" x14ac:dyDescent="0.25">
      <c r="C29" s="68" t="s">
        <v>1</v>
      </c>
      <c r="D29" s="68">
        <v>18919100</v>
      </c>
      <c r="F29" s="53" t="s">
        <v>71</v>
      </c>
      <c r="G29" s="53">
        <v>1031</v>
      </c>
      <c r="H29" s="10">
        <f>G29/G28</f>
        <v>1.1003201707577375</v>
      </c>
      <c r="I29" s="10">
        <f>D29/G28</f>
        <v>20191.141942369264</v>
      </c>
    </row>
    <row r="30" spans="1:19" s="10" customFormat="1" x14ac:dyDescent="0.25">
      <c r="F30" s="53" t="s">
        <v>72</v>
      </c>
      <c r="G30" s="53">
        <v>23000</v>
      </c>
    </row>
    <row r="31" spans="1:19" s="10" customFormat="1" x14ac:dyDescent="0.25">
      <c r="C31" s="71"/>
      <c r="D31" s="71"/>
      <c r="F31" s="71" t="s">
        <v>73</v>
      </c>
      <c r="G31" s="71">
        <f>G28*G30</f>
        <v>21551000</v>
      </c>
      <c r="H31" s="10">
        <f>G31/D29</f>
        <v>1.1391133827719078</v>
      </c>
    </row>
    <row r="32" spans="1:19" s="10" customFormat="1" x14ac:dyDescent="0.25">
      <c r="C32" s="71"/>
      <c r="D32" s="71"/>
      <c r="F32" s="71" t="s">
        <v>24</v>
      </c>
      <c r="G32" s="71">
        <f>G31*90%</f>
        <v>19395900</v>
      </c>
    </row>
    <row r="33" spans="3:9" s="10" customFormat="1" x14ac:dyDescent="0.25">
      <c r="C33" s="71"/>
      <c r="D33" s="71"/>
      <c r="F33" s="71" t="s">
        <v>25</v>
      </c>
      <c r="G33" s="71">
        <f>G31*80%</f>
        <v>17240800</v>
      </c>
    </row>
    <row r="34" spans="3:9" s="10" customFormat="1" x14ac:dyDescent="0.25">
      <c r="C34" s="71"/>
      <c r="D34" s="71"/>
    </row>
    <row r="35" spans="3:9" s="10" customFormat="1" x14ac:dyDescent="0.25">
      <c r="C35" s="71"/>
      <c r="D35" s="71"/>
    </row>
    <row r="36" spans="3:9" s="10" customFormat="1" x14ac:dyDescent="0.25"/>
    <row r="37" spans="3:9" s="10" customFormat="1" x14ac:dyDescent="0.25">
      <c r="C37" s="68" t="s">
        <v>74</v>
      </c>
      <c r="D37" s="68" t="s">
        <v>85</v>
      </c>
      <c r="F37" s="53" t="s">
        <v>83</v>
      </c>
      <c r="G37" s="53">
        <v>709</v>
      </c>
    </row>
    <row r="38" spans="3:9" s="10" customFormat="1" x14ac:dyDescent="0.25">
      <c r="C38" s="68" t="s">
        <v>1</v>
      </c>
      <c r="D38" s="68">
        <v>15782000</v>
      </c>
      <c r="F38" s="53" t="s">
        <v>71</v>
      </c>
      <c r="G38" s="53">
        <v>780</v>
      </c>
      <c r="H38" s="10">
        <f>G38/G37</f>
        <v>1.1001410437235544</v>
      </c>
    </row>
    <row r="39" spans="3:9" s="10" customFormat="1" x14ac:dyDescent="0.25">
      <c r="F39" s="53" t="s">
        <v>72</v>
      </c>
      <c r="G39" s="53">
        <v>22500</v>
      </c>
    </row>
    <row r="40" spans="3:9" s="10" customFormat="1" x14ac:dyDescent="0.25">
      <c r="C40" s="71"/>
      <c r="D40" s="71"/>
      <c r="F40" s="71" t="s">
        <v>73</v>
      </c>
      <c r="G40" s="71">
        <f>G37*G39</f>
        <v>15952500</v>
      </c>
      <c r="H40" s="10">
        <f>G40/D38</f>
        <v>1.0108034469648968</v>
      </c>
      <c r="I40" s="10">
        <f>D38/G37</f>
        <v>22259.520451339915</v>
      </c>
    </row>
    <row r="41" spans="3:9" x14ac:dyDescent="0.25">
      <c r="C41" s="71"/>
      <c r="D41" s="71"/>
      <c r="E41" s="10"/>
      <c r="F41" s="71" t="s">
        <v>24</v>
      </c>
      <c r="G41" s="71">
        <f>G40*90%</f>
        <v>14357250</v>
      </c>
      <c r="H41" s="10"/>
    </row>
    <row r="42" spans="3:9" x14ac:dyDescent="0.25">
      <c r="C42" s="71"/>
      <c r="D42" s="71"/>
      <c r="E42" s="10"/>
      <c r="F42" s="71" t="s">
        <v>25</v>
      </c>
      <c r="G42" s="71">
        <f>G40*80%</f>
        <v>12762000</v>
      </c>
      <c r="H42" s="10"/>
    </row>
    <row r="43" spans="3:9" x14ac:dyDescent="0.25">
      <c r="C43" s="71"/>
      <c r="D43" s="71"/>
      <c r="E43" s="10"/>
      <c r="F43" s="10"/>
      <c r="G43" s="10"/>
      <c r="H43" s="10"/>
    </row>
    <row r="44" spans="3:9" x14ac:dyDescent="0.25">
      <c r="C44" s="71"/>
      <c r="D44" s="71"/>
      <c r="E44" s="10"/>
      <c r="F44" s="10"/>
      <c r="G44" s="10"/>
      <c r="H44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2024-04-25T05:53:41Z</dcterms:modified>
</cp:coreProperties>
</file>