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Saurabh Kumar\"/>
    </mc:Choice>
  </mc:AlternateContent>
  <xr:revisionPtr revIDLastSave="0" documentId="13_ncr:1_{17B6CF49-5025-41AB-837A-00B776D3629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5" i="4" l="1"/>
  <c r="H23" i="4"/>
  <c r="H22" i="4"/>
  <c r="H21" i="4"/>
  <c r="H20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<sst xmlns="http://schemas.openxmlformats.org/spreadsheetml/2006/main" count="26" uniqueCount="23">
  <si>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</si>
  <si>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</si>
  <si>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</si>
  <si>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</si>
  <si>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</si>
  <si>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</si>
  <si>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</si>
  <si>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</si>
  <si>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</si>
  <si>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</si>
  <si>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</si>
  <si>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</si>
  <si>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</si>
  <si>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1408, 14th Floor, Building No 4, Godrej Reserve, Village - Akurli, kadnivali east</t>
  </si>
  <si>
    <t>RERA CA</t>
  </si>
  <si>
    <t>ex. Bal</t>
  </si>
  <si>
    <t>ex. Utility</t>
  </si>
  <si>
    <t>total</t>
  </si>
  <si>
    <t>rate</t>
  </si>
  <si>
    <t>fmv</t>
  </si>
  <si>
    <t>cost sheet - 2,33,90,345</t>
  </si>
  <si>
    <t>26.10.23</t>
  </si>
  <si>
    <t>kalataru tower - walkable 650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</si>
</sst>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344224</xdr:colOff>
      <xdr:row>45</xdr:row>
      <xdr:rowOff>134501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6A6A3-4B72-4E0F-92A6-5853A61E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8224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506257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A4C61-0B98-4800-A2BE-11B782B6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259857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296678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8F5104-AF40-4584-B039-85442910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50278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334783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85157-EE89-439D-9A53-645CD908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88383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296678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41D90-EA86-43C8-9BCF-74D367326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050278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372888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846078-96D1-4B66-A040-694AB38FD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126488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315730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B61FF-1FE9-4C80-B706-843C8AA3A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69330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FF2BC-BFF9-4C61-AC25-9313E1011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0" sqref="J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24000000</v>
      </c>
      <c r="F2" s="10">
        <f t="shared" ref="F2:F13" si="4">ROUND((E2/B2),0)</f>
        <v>32000</v>
      </c>
      <c r="G2" s="10">
        <f t="shared" ref="G2:G13" si="5">ROUND((E2/C2),0)</f>
        <v>26667</v>
      </c>
      <c r="H2" s="10">
        <f t="shared" ref="H2:H13" si="6">ROUND((E2/D2),0)</f>
        <v>22222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750</v>
      </c>
      <c r="R2" s="2">
        <v>24000000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766</v>
      </c>
      <c r="C3" s="4">
        <f t="shared" ref="C3:C15" si="9">B3*1.2</f>
        <v>919.19999999999993</v>
      </c>
      <c r="D3" s="4">
        <f t="shared" si="2"/>
        <v>1103.04</v>
      </c>
      <c r="E3" s="16">
        <f t="shared" si="3"/>
        <v>29100000</v>
      </c>
      <c r="F3" s="10">
        <f t="shared" si="4"/>
        <v>37990</v>
      </c>
      <c r="G3" s="10">
        <f t="shared" si="5"/>
        <v>31658</v>
      </c>
      <c r="H3" s="10">
        <f t="shared" si="6"/>
        <v>26382</v>
      </c>
      <c r="I3" s="10" t="e">
        <f>#REF!</f>
        <v>#REF!</v>
      </c>
      <c r="J3" s="4">
        <f t="shared" si="7"/>
        <v>47</v>
      </c>
      <c r="O3">
        <v>0</v>
      </c>
      <c r="P3">
        <f t="shared" si="8"/>
        <v>0</v>
      </c>
      <c r="Q3">
        <v>766</v>
      </c>
      <c r="R3" s="2">
        <v>29100000</v>
      </c>
      <c r="S3" s="8">
        <v>47</v>
      </c>
      <c r="T3" s="8"/>
    </row>
    <row r="4" spans="1:21" x14ac:dyDescent="0.25">
      <c r="A4" s="4">
        <f t="shared" si="0"/>
        <v>0</v>
      </c>
      <c r="B4" s="4">
        <f t="shared" si="1"/>
        <v>796</v>
      </c>
      <c r="C4" s="4">
        <f t="shared" si="9"/>
        <v>955.19999999999993</v>
      </c>
      <c r="D4" s="4">
        <f t="shared" si="2"/>
        <v>1146.2399999999998</v>
      </c>
      <c r="E4" s="16">
        <f t="shared" si="3"/>
        <v>25100000</v>
      </c>
      <c r="F4" s="15">
        <f t="shared" si="4"/>
        <v>31533</v>
      </c>
      <c r="G4" s="10">
        <f t="shared" si="5"/>
        <v>26277</v>
      </c>
      <c r="H4" s="10">
        <f t="shared" si="6"/>
        <v>21898</v>
      </c>
      <c r="I4" s="10" t="e">
        <f>#REF!</f>
        <v>#REF!</v>
      </c>
      <c r="J4" s="4">
        <f t="shared" si="7"/>
        <v>20</v>
      </c>
      <c r="O4">
        <v>0</v>
      </c>
      <c r="P4">
        <f t="shared" si="8"/>
        <v>0</v>
      </c>
      <c r="Q4">
        <v>796</v>
      </c>
      <c r="R4" s="2">
        <v>25100000</v>
      </c>
      <c r="S4" s="8">
        <v>20</v>
      </c>
      <c r="T4" s="8"/>
    </row>
    <row r="5" spans="1:21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16">
        <f t="shared" si="3"/>
        <v>24100000</v>
      </c>
      <c r="F5" s="10">
        <f t="shared" si="4"/>
        <v>32133</v>
      </c>
      <c r="G5" s="10">
        <f t="shared" si="5"/>
        <v>26778</v>
      </c>
      <c r="H5" s="10">
        <f t="shared" si="6"/>
        <v>22315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750</v>
      </c>
      <c r="R5" s="2">
        <v>24100000</v>
      </c>
      <c r="S5" s="8"/>
      <c r="T5" s="8"/>
    </row>
    <row r="6" spans="1:21" x14ac:dyDescent="0.25">
      <c r="A6" s="4">
        <f t="shared" si="0"/>
        <v>0</v>
      </c>
      <c r="B6" s="4">
        <f t="shared" si="1"/>
        <v>766</v>
      </c>
      <c r="C6" s="4">
        <f t="shared" si="9"/>
        <v>919.19999999999993</v>
      </c>
      <c r="D6" s="4">
        <f t="shared" si="2"/>
        <v>1103.04</v>
      </c>
      <c r="E6" s="16">
        <f t="shared" si="3"/>
        <v>25500000</v>
      </c>
      <c r="F6" s="10">
        <f t="shared" si="4"/>
        <v>33290</v>
      </c>
      <c r="G6" s="10">
        <f t="shared" si="5"/>
        <v>27742</v>
      </c>
      <c r="H6" s="10">
        <f t="shared" si="6"/>
        <v>23118</v>
      </c>
      <c r="I6" s="10" t="e">
        <f>#REF!</f>
        <v>#REF!</v>
      </c>
      <c r="J6" s="4">
        <f t="shared" si="7"/>
        <v>30</v>
      </c>
      <c r="O6">
        <v>0</v>
      </c>
      <c r="P6">
        <f t="shared" si="8"/>
        <v>0</v>
      </c>
      <c r="Q6">
        <v>766</v>
      </c>
      <c r="R6" s="2">
        <v>25500000</v>
      </c>
      <c r="S6" s="8">
        <v>30</v>
      </c>
      <c r="T6" s="8"/>
    </row>
    <row r="7" spans="1:21" x14ac:dyDescent="0.25">
      <c r="A7" s="4">
        <f t="shared" si="0"/>
        <v>0</v>
      </c>
      <c r="B7" s="4">
        <f t="shared" si="1"/>
        <v>769</v>
      </c>
      <c r="C7" s="4">
        <f t="shared" si="9"/>
        <v>922.8</v>
      </c>
      <c r="D7" s="4">
        <f t="shared" si="2"/>
        <v>1107.3599999999999</v>
      </c>
      <c r="E7" s="16">
        <f t="shared" si="3"/>
        <v>24800000</v>
      </c>
      <c r="F7" s="10">
        <f t="shared" si="4"/>
        <v>32250</v>
      </c>
      <c r="G7" s="10">
        <f t="shared" si="5"/>
        <v>26875</v>
      </c>
      <c r="H7" s="10">
        <f t="shared" si="6"/>
        <v>22396</v>
      </c>
      <c r="I7" s="10" t="e">
        <f>#REF!</f>
        <v>#REF!</v>
      </c>
      <c r="J7" s="4">
        <f t="shared" si="7"/>
        <v>47</v>
      </c>
      <c r="O7">
        <v>0</v>
      </c>
      <c r="P7">
        <f t="shared" si="8"/>
        <v>0</v>
      </c>
      <c r="Q7">
        <v>769</v>
      </c>
      <c r="R7" s="2">
        <v>24800000</v>
      </c>
      <c r="S7" s="8">
        <v>47</v>
      </c>
      <c r="T7" s="8"/>
    </row>
    <row r="8" spans="1:21" x14ac:dyDescent="0.25">
      <c r="A8" s="4">
        <f t="shared" si="0"/>
        <v>0</v>
      </c>
      <c r="B8" s="4">
        <f t="shared" si="1"/>
        <v>769</v>
      </c>
      <c r="C8" s="4">
        <f t="shared" si="9"/>
        <v>922.8</v>
      </c>
      <c r="D8" s="4">
        <f t="shared" si="2"/>
        <v>1107.3599999999999</v>
      </c>
      <c r="E8" s="16">
        <f t="shared" si="3"/>
        <v>24200000</v>
      </c>
      <c r="F8" s="15">
        <f t="shared" si="4"/>
        <v>31469</v>
      </c>
      <c r="G8" s="10">
        <f t="shared" si="5"/>
        <v>26225</v>
      </c>
      <c r="H8" s="10">
        <f t="shared" si="6"/>
        <v>21854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769</v>
      </c>
      <c r="R8" s="2">
        <v>24200000</v>
      </c>
      <c r="S8" s="8"/>
      <c r="T8" s="8"/>
    </row>
    <row r="9" spans="1:21" x14ac:dyDescent="0.25">
      <c r="A9" s="4">
        <f t="shared" si="0"/>
        <v>0</v>
      </c>
      <c r="B9" s="4">
        <f t="shared" si="1"/>
        <v>751</v>
      </c>
      <c r="C9" s="4">
        <f t="shared" si="9"/>
        <v>901.19999999999993</v>
      </c>
      <c r="D9" s="4">
        <f t="shared" si="2"/>
        <v>1081.4399999999998</v>
      </c>
      <c r="E9" s="16">
        <f t="shared" si="3"/>
        <v>23204000</v>
      </c>
      <c r="F9" s="15">
        <f t="shared" si="4"/>
        <v>30897</v>
      </c>
      <c r="G9" s="10">
        <f t="shared" si="5"/>
        <v>25748</v>
      </c>
      <c r="H9" s="10">
        <f t="shared" si="6"/>
        <v>21457</v>
      </c>
      <c r="I9" s="10" t="e">
        <f>#REF!</f>
        <v>#REF!</v>
      </c>
      <c r="J9" s="4">
        <f t="shared" si="7"/>
        <v>12</v>
      </c>
      <c r="O9">
        <v>0</v>
      </c>
      <c r="P9">
        <f t="shared" si="8"/>
        <v>0</v>
      </c>
      <c r="Q9">
        <v>751</v>
      </c>
      <c r="R9" s="2">
        <v>23204000</v>
      </c>
      <c r="S9" s="8">
        <v>12</v>
      </c>
      <c r="T9" s="8" t="s">
        <v>21</v>
      </c>
      <c r="U9" t="s">
        <v>22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3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s="6" t="s">
        <v>13</v>
      </c>
    </row>
    <row r="20" spans="6:24" x14ac:dyDescent="0.25">
      <c r="F20" s="7" t="s">
        <v>14</v>
      </c>
      <c r="G20">
        <v>703</v>
      </c>
      <c r="H20">
        <f>65.28*10.764</f>
        <v>702.67391999999995</v>
      </c>
    </row>
    <row r="21" spans="6:24" x14ac:dyDescent="0.25">
      <c r="F21" s="7" t="s">
        <v>15</v>
      </c>
      <c r="G21">
        <v>43</v>
      </c>
      <c r="H21">
        <f>3.99*10.764</f>
        <v>42.948360000000001</v>
      </c>
    </row>
    <row r="22" spans="6:24" x14ac:dyDescent="0.25">
      <c r="F22" s="7" t="s">
        <v>16</v>
      </c>
      <c r="G22" s="6">
        <v>21</v>
      </c>
      <c r="H22" s="6">
        <f>1.97*10.764</f>
        <v>21.205079999999999</v>
      </c>
    </row>
    <row r="23" spans="6:24" x14ac:dyDescent="0.25">
      <c r="F23" s="7" t="s">
        <v>17</v>
      </c>
      <c r="G23">
        <v>766</v>
      </c>
      <c r="H23">
        <f>71.14*10.764</f>
        <v>765.75095999999996</v>
      </c>
    </row>
    <row r="24" spans="6:24" x14ac:dyDescent="0.25">
      <c r="F24" s="7" t="s">
        <v>18</v>
      </c>
      <c r="G24">
        <v>31000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19</v>
      </c>
      <c r="G25">
        <f>G24*G23</f>
        <v>23746000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2024-04-24T09:27:46Z</dcterms:modified>
</cp:coreProperties>
</file>