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10EBB8F-F008-4773-83F0-306A6E28B44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5" i="1" l="1"/>
  <c r="A37" i="1"/>
  <c r="B20" i="1"/>
  <c r="E15" i="1"/>
  <c r="F6" i="1"/>
  <c r="I29" i="1"/>
  <c r="I28" i="1"/>
  <c r="H39" i="1"/>
  <c r="I39" i="1" s="1"/>
  <c r="F39" i="1"/>
  <c r="G39" i="1" s="1"/>
  <c r="C38" i="1"/>
  <c r="C40" i="1"/>
  <c r="F37" i="1"/>
  <c r="F41" i="1"/>
  <c r="G41" i="1" s="1"/>
  <c r="C41" i="1"/>
  <c r="F40" i="1"/>
  <c r="C39" i="1"/>
  <c r="F38" i="1"/>
  <c r="B10" i="1"/>
  <c r="B11" i="1" s="1"/>
  <c r="B8" i="1"/>
  <c r="B6" i="1"/>
  <c r="B5" i="1"/>
  <c r="B14" i="1" s="1"/>
  <c r="G38" i="1" l="1"/>
  <c r="G37" i="1"/>
  <c r="G40" i="1"/>
  <c r="B12" i="1"/>
  <c r="B13" i="1" s="1"/>
  <c r="C37" i="1"/>
  <c r="C36" i="1"/>
  <c r="C35" i="1"/>
  <c r="B15" i="1" l="1"/>
  <c r="B17" i="1" s="1"/>
  <c r="I31" i="1"/>
  <c r="B21" i="1" l="1"/>
  <c r="B19" i="1"/>
  <c r="B18" i="1"/>
  <c r="I30" i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<sst xmlns="http://schemas.openxmlformats.org/spreadsheetml/2006/main" count="29" uniqueCount="27">
  <si>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</si>
  <si>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</si>
  <si>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</si>
  <si>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</si>
  <si>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</si>
  <si>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</si>
  <si>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</si>
  <si>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</si>
  <si>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</si>
  <si>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</si>
  <si>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</si>
  <si>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</si>
  <si>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</si>
  <si>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</si>
  <si>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</si>
  <si>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</si>
  <si>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</si>
  <si>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</si>
  <si>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</si>
  <si>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</si>
  <si>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</si>
  <si>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</si>
  <si>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</si>
  <si>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</si>
  <si>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</si>
  <si>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 xml:space="preserve">RV 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</si>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</sst>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238669</xdr:colOff>
      <xdr:row>26</xdr:row>
      <xdr:rowOff>172165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49B56C-51C3-434F-8364-EA79CB97D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96269" cy="51251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362511</xdr:colOff>
      <xdr:row>30</xdr:row>
      <xdr:rowOff>162719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F6CA60E-36E2-4457-8FE4-EE12BDC75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4020111" cy="568721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20</xdr:col>
      <xdr:colOff>114826</xdr:colOff>
      <xdr:row>27</xdr:row>
      <xdr:rowOff>29270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DEB8A17-7EA1-4679-9F0A-DE3C5B100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190500"/>
          <a:ext cx="3772426" cy="49822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240115</xdr:colOff>
      <xdr:row>46</xdr:row>
      <xdr:rowOff>39328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3486B2-7FD4-4071-AC2E-EB8E2213F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60915" cy="8802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602286</xdr:colOff>
      <xdr:row>42</xdr:row>
      <xdr:rowOff>77327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5F4280-5F1E-46A2-B00F-EC31A2083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42286" cy="80783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545128</xdr:colOff>
      <xdr:row>43</xdr:row>
      <xdr:rowOff>29722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A0CDCC-50D5-4084-9F62-2A3F136F6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85128" cy="82212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497496</xdr:colOff>
      <xdr:row>44</xdr:row>
      <xdr:rowOff>144065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F17BF1-BE9F-4578-8FC8-73D5F051E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37496" cy="8526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249812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8A6F25-4A97-465B-A46B-64622A273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89812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77572</xdr:colOff>
      <xdr:row>33</xdr:row>
      <xdr:rowOff>77088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E1C3BD-F568-4B4F-BC26-BF2F04012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31172" cy="63635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H19" sqref="H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10000</v>
      </c>
      <c r="C3" s="17"/>
      <c r="D3" s="10"/>
      <c r="E3">
        <v>1993</v>
      </c>
      <c r="F3" s="3">
        <v>2024</v>
      </c>
      <c r="G3" s="4">
        <f>F3-E3</f>
        <v>31</v>
      </c>
      <c r="L3" s="3"/>
      <c r="M3" s="4"/>
    </row>
    <row r="4" spans="1:17" ht="33" x14ac:dyDescent="0.3">
      <c r="A4" s="18" t="s">
        <v>1</v>
      </c>
      <c r="B4" s="28">
        <v>2500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7500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/>
      <c r="D6" s="10"/>
      <c r="E6" s="6"/>
      <c r="F6" s="6">
        <f>50.275*10.764</f>
        <v>541.16009999999994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31</v>
      </c>
      <c r="C7" s="20"/>
      <c r="D7" s="42"/>
      <c r="E7" s="6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29</v>
      </c>
      <c r="C8" s="20"/>
      <c r="D8" s="42"/>
      <c r="E8" s="6"/>
      <c r="F8" s="56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46.5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0.46500000000000002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1162.5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1337.5</v>
      </c>
      <c r="C13" s="21"/>
      <c r="D13" s="44"/>
      <c r="E13" t="s">
        <v>24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7500</v>
      </c>
      <c r="C14" s="17"/>
      <c r="D14" s="10"/>
      <c r="E14" s="6">
        <v>441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8837.5</v>
      </c>
      <c r="C15" s="17"/>
      <c r="D15" s="10"/>
      <c r="E15" s="6">
        <f>E14*1.2</f>
        <v>529.19999999999993</v>
      </c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541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4781087.5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25</v>
      </c>
      <c r="B18" s="23">
        <f>B17*0.9</f>
        <v>4302978.75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26</v>
      </c>
      <c r="B19" s="23">
        <f>B17*0.8</f>
        <v>3824870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541*B4</f>
        <v>1352500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B17*0.025/12</f>
        <v>9960.5989583333339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/>
      <c r="C27" s="8">
        <v>600</v>
      </c>
      <c r="D27" s="8"/>
      <c r="E27" s="8">
        <v>6000000</v>
      </c>
      <c r="F27" s="10" t="e">
        <f t="shared" ref="F27:F33" si="0">E27/B27</f>
        <v>#DIV/0!</v>
      </c>
      <c r="G27" s="10">
        <f>E27/C27</f>
        <v>10000</v>
      </c>
      <c r="H27" s="10" t="e">
        <f>E27/#REF!</f>
        <v>#REF!</v>
      </c>
      <c r="I27" s="8" t="e">
        <f>C27/B27</f>
        <v>#DIV/0!</v>
      </c>
      <c r="J27" s="15"/>
    </row>
    <row r="28" spans="1:14" ht="17.25" x14ac:dyDescent="0.3">
      <c r="B28" s="9">
        <v>350</v>
      </c>
      <c r="C28" s="8">
        <v>450</v>
      </c>
      <c r="D28" s="8"/>
      <c r="E28" s="8">
        <v>4500000</v>
      </c>
      <c r="F28" s="10">
        <f t="shared" si="0"/>
        <v>12857.142857142857</v>
      </c>
      <c r="G28" s="10">
        <f>E28/C28</f>
        <v>10000</v>
      </c>
      <c r="H28" s="10" t="e">
        <f>E28/#REF!</f>
        <v>#REF!</v>
      </c>
      <c r="I28" s="8">
        <f>C28/B28</f>
        <v>1.2857142857142858</v>
      </c>
      <c r="J28" s="15"/>
    </row>
    <row r="29" spans="1:14" x14ac:dyDescent="0.25">
      <c r="B29" s="9"/>
      <c r="C29" s="8">
        <v>630</v>
      </c>
      <c r="D29" s="8"/>
      <c r="E29" s="10">
        <v>5500000</v>
      </c>
      <c r="F29" s="10" t="e">
        <f t="shared" si="0"/>
        <v>#DIV/0!</v>
      </c>
      <c r="G29" s="10">
        <f t="shared" ref="G29:G33" si="1">E29/C29</f>
        <v>8730.1587301587297</v>
      </c>
      <c r="H29" s="10" t="e">
        <f>E29/#REF!</f>
        <v>#REF!</v>
      </c>
      <c r="I29" s="8" t="e">
        <f>C29/B29</f>
        <v>#DIV/0!</v>
      </c>
    </row>
    <row r="30" spans="1:14" x14ac:dyDescent="0.25">
      <c r="B30" s="9">
        <v>334</v>
      </c>
      <c r="C30" s="8">
        <v>550</v>
      </c>
      <c r="D30" s="8"/>
      <c r="E30" s="10">
        <v>4400000</v>
      </c>
      <c r="F30" s="10">
        <f t="shared" si="0"/>
        <v>13173.652694610779</v>
      </c>
      <c r="G30" s="10">
        <f t="shared" si="1"/>
        <v>8000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>
        <v>550</v>
      </c>
      <c r="E31" s="26">
        <v>4500000</v>
      </c>
      <c r="F31" s="26" t="e">
        <f t="shared" si="0"/>
        <v>#DIV/0!</v>
      </c>
      <c r="G31" s="10">
        <f t="shared" si="1"/>
        <v>8181.818181818182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9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9" x14ac:dyDescent="0.25">
      <c r="A35">
        <v>575</v>
      </c>
      <c r="B35">
        <v>4995000</v>
      </c>
      <c r="C35">
        <f t="shared" ref="C35:C41" si="2">B35/A35</f>
        <v>8686.95652173913</v>
      </c>
      <c r="D35">
        <v>349650</v>
      </c>
      <c r="E35">
        <v>30000</v>
      </c>
      <c r="F35">
        <f t="shared" ref="F35:F41" si="3">E35+D35+B35</f>
        <v>5374650</v>
      </c>
      <c r="G35">
        <f t="shared" ref="G35:G41" si="4">F35/A35</f>
        <v>9347.217391304348</v>
      </c>
      <c r="H35" s="6">
        <f>A35/1.2</f>
        <v>479.16666666666669</v>
      </c>
    </row>
    <row r="36" spans="1:9" x14ac:dyDescent="0.25">
      <c r="A36">
        <v>661</v>
      </c>
      <c r="B36">
        <v>5760000</v>
      </c>
      <c r="C36" s="54">
        <f t="shared" si="2"/>
        <v>8714.0695915279885</v>
      </c>
      <c r="D36">
        <v>100</v>
      </c>
      <c r="E36">
        <v>100</v>
      </c>
      <c r="F36">
        <f t="shared" si="3"/>
        <v>5760200</v>
      </c>
      <c r="G36">
        <f t="shared" si="4"/>
        <v>8714.3721633888053</v>
      </c>
      <c r="H36" s="6"/>
    </row>
    <row r="37" spans="1:9" x14ac:dyDescent="0.25">
      <c r="A37">
        <f>18.22*10.764</f>
        <v>196.12007999999997</v>
      </c>
      <c r="B37" s="54">
        <v>2500000</v>
      </c>
      <c r="C37" s="54">
        <f t="shared" si="2"/>
        <v>12747.292373121612</v>
      </c>
      <c r="D37">
        <v>175000</v>
      </c>
      <c r="E37">
        <v>30000</v>
      </c>
      <c r="F37">
        <f t="shared" si="3"/>
        <v>2705000</v>
      </c>
      <c r="G37">
        <f t="shared" si="4"/>
        <v>13792.570347717583</v>
      </c>
    </row>
    <row r="38" spans="1:9" ht="15.75" x14ac:dyDescent="0.25">
      <c r="A38" s="55"/>
      <c r="B38" s="54"/>
      <c r="C38" s="54" t="e">
        <f t="shared" si="2"/>
        <v>#DIV/0!</v>
      </c>
      <c r="D38" s="50">
        <v>150000</v>
      </c>
      <c r="E38" s="50">
        <v>30000</v>
      </c>
      <c r="F38" s="50">
        <f t="shared" si="3"/>
        <v>180000</v>
      </c>
      <c r="G38" s="50" t="e">
        <f t="shared" si="4"/>
        <v>#DIV/0!</v>
      </c>
    </row>
    <row r="39" spans="1:9" ht="15.75" x14ac:dyDescent="0.25">
      <c r="A39" s="55"/>
      <c r="B39" s="54"/>
      <c r="C39" s="54" t="e">
        <f t="shared" si="2"/>
        <v>#DIV/0!</v>
      </c>
      <c r="D39">
        <v>480000</v>
      </c>
      <c r="E39" s="50">
        <v>30000</v>
      </c>
      <c r="F39" s="50">
        <f t="shared" si="3"/>
        <v>510000</v>
      </c>
      <c r="G39" s="50" t="e">
        <f t="shared" si="4"/>
        <v>#DIV/0!</v>
      </c>
      <c r="H39">
        <f>A39/1.2</f>
        <v>0</v>
      </c>
      <c r="I39" t="e">
        <f>B39/H39</f>
        <v>#DIV/0!</v>
      </c>
    </row>
    <row r="40" spans="1:9" ht="15.75" x14ac:dyDescent="0.25">
      <c r="A40" s="53"/>
      <c r="B40" s="50"/>
      <c r="C40" s="50" t="e">
        <f t="shared" si="2"/>
        <v>#DIV/0!</v>
      </c>
      <c r="D40" s="50">
        <v>1194000</v>
      </c>
      <c r="E40" s="50">
        <v>30000</v>
      </c>
      <c r="F40" s="50">
        <f t="shared" si="3"/>
        <v>1224000</v>
      </c>
      <c r="G40" s="50" t="e">
        <f t="shared" si="4"/>
        <v>#DIV/0!</v>
      </c>
    </row>
    <row r="41" spans="1:9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 t="shared" si="3"/>
        <v>1250500</v>
      </c>
      <c r="G41" s="50" t="e">
        <f t="shared" si="4"/>
        <v>#DIV/0!</v>
      </c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zoomScale="142" zoomScaleNormal="142" workbookViewId="0">
      <selection activeCell="O2" sqref="O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2024-04-24T06:57:08Z</dcterms:modified>
</cp:coreProperties>
</file>