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7970" windowHeight="6060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4" i="5" l="1"/>
  <c r="O12" i="5"/>
  <c r="O18" i="5"/>
  <c r="N18" i="5"/>
  <c r="N16" i="5"/>
  <c r="N15" i="5"/>
  <c r="C7" i="5"/>
  <c r="B22" i="5"/>
  <c r="B21" i="5"/>
  <c r="B20" i="5"/>
  <c r="B19" i="5"/>
  <c r="B15" i="5"/>
  <c r="I19" i="5"/>
  <c r="I18" i="5"/>
  <c r="O29" i="5"/>
  <c r="O24" i="5"/>
  <c r="O25" i="5"/>
  <c r="O26" i="5"/>
  <c r="O27" i="5"/>
  <c r="O28" i="5"/>
  <c r="O23" i="5"/>
  <c r="I33" i="5" l="1"/>
  <c r="H17" i="5"/>
  <c r="E40" i="5"/>
  <c r="E39" i="5"/>
  <c r="N6" i="5"/>
  <c r="B9" i="5"/>
  <c r="I32" i="5" l="1"/>
  <c r="G40" i="5"/>
  <c r="M40" i="5"/>
  <c r="G39" i="5"/>
  <c r="I36" i="5"/>
  <c r="J44" i="5"/>
  <c r="K44" i="5" s="1"/>
  <c r="G44" i="5"/>
  <c r="K43" i="5"/>
  <c r="J43" i="5"/>
  <c r="G43" i="5"/>
  <c r="L9" i="5"/>
  <c r="I35" i="5" l="1"/>
  <c r="I34" i="5"/>
  <c r="J42" i="5"/>
  <c r="K42" i="5" s="1"/>
  <c r="G42" i="5"/>
  <c r="J41" i="5"/>
  <c r="G41" i="5"/>
  <c r="J40" i="5"/>
  <c r="L40" i="5" s="1"/>
  <c r="J39" i="5"/>
  <c r="H37" i="5"/>
  <c r="G37" i="5"/>
  <c r="H36" i="5"/>
  <c r="G36" i="5"/>
  <c r="H35" i="5"/>
  <c r="G35" i="5"/>
  <c r="H34" i="5"/>
  <c r="G34" i="5"/>
  <c r="G33" i="5"/>
  <c r="H33" i="5" s="1"/>
  <c r="H32" i="5"/>
  <c r="G32" i="5"/>
  <c r="K6" i="5"/>
  <c r="L6" i="5" s="1"/>
  <c r="B12" i="5"/>
  <c r="B7" i="5"/>
  <c r="L39" i="5" l="1"/>
  <c r="K39" i="5"/>
  <c r="B8" i="5"/>
  <c r="B13" i="5"/>
  <c r="B14" i="5" s="1"/>
  <c r="K41" i="5"/>
  <c r="L41" i="5"/>
  <c r="K40" i="5"/>
  <c r="B25" i="5" l="1"/>
  <c r="B23" i="5"/>
</calcChain>
</file>

<file path=xl/sharedStrings.xml><?xml version="1.0" encoding="utf-8"?>
<sst xmlns="http://schemas.openxmlformats.org/spreadsheetml/2006/main" count="28" uniqueCount="28">
  <si>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</si>
  <si>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</si>
  <si>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</si>
  <si>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</si>
  <si>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</si>
  <si>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</si>
  <si>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</si>
  <si>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</si>
  <si>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</si>
  <si>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</si>
  <si>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</si>
  <si>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</si>
  <si>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</si>
  <si>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</si>
  <si>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</si>
  <si>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</si>
  <si>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</si>
  <si>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</si>
  <si>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</si>
  <si>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</si>
  <si>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</si>
  <si>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</si>
  <si>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</si>
  <si>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</si>
  <si>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</si>
  <si>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Measurement Carpet</t>
  </si>
  <si>
    <t>rR</t>
  </si>
  <si>
    <t>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</si>
</sst>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6" formatCode="_ * #,##0_ ;_ * \-#,##0_ ;_ * &quot;-&quot;??_ ;_ @_ "/>
  </numFmts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43" fontId="6" fillId="0" borderId="0" applyFont="0" applyFill="0" applyBorder="0" applyAlignment="0" applyProtection="0"/>
  </cellStyleXfs>
  <cellXfs count="23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1" fillId="0" borderId="1" xfId="0" applyFont="1" applyBorder="1"/>
    <xf numFmtId="0" fontId="1" fillId="0" borderId="0" xfId="0" applyFont="1"/>
    <xf numFmtId="0" fontId="0" fillId="0" borderId="2" xfId="0" applyBorder="1"/>
    <xf numFmtId="43" fontId="0" fillId="0" borderId="0" xfId="2" applyFont="1"/>
    <xf numFmtId="166" fontId="0" fillId="0" borderId="0" xfId="2" applyNumberFormat="1" applyFont="1"/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40318</xdr:colOff>
      <xdr:row>44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2C2AB0-5580-415E-8985-2798BCBF8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89918" cy="8421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478444</xdr:colOff>
      <xdr:row>41</xdr:row>
      <xdr:rowOff>124932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97FA0A-3D45-49C9-ADBB-D9EA00A64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18444" cy="79354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419839</xdr:colOff>
      <xdr:row>34</xdr:row>
      <xdr:rowOff>105694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291A8E-0D41-49BD-95CB-26D38A5A5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96639" cy="658269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</xdr:row>
      <xdr:rowOff>0</xdr:rowOff>
    </xdr:from>
    <xdr:to>
      <xdr:col>17</xdr:col>
      <xdr:colOff>438892</xdr:colOff>
      <xdr:row>35</xdr:row>
      <xdr:rowOff>143772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04205C-7B05-49F3-80F0-B0949B8D0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381000"/>
          <a:ext cx="5315692" cy="64302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44"/>
  <sheetViews>
    <sheetView tabSelected="1" workbookViewId="0">
      <selection activeCell="P17" sqref="P17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10" max="10" width="12.140625" bestFit="1" customWidth="1"/>
    <col min="12" max="12" width="10" bestFit="1" customWidth="1"/>
    <col min="14" max="14" width="10" bestFit="1" customWidth="1"/>
    <col min="15" max="15" width="9.28515625" bestFit="1" customWidth="1"/>
    <col min="17" max="17" width="12.5703125" bestFit="1" customWidth="1"/>
  </cols>
  <sheetData>
    <row r="3" spans="1:17" x14ac:dyDescent="0.25">
      <c r="A3" s="2"/>
      <c r="B3" s="2"/>
      <c r="C3" s="2"/>
      <c r="D3" s="13"/>
    </row>
    <row r="4" spans="1:17" ht="16.5" x14ac:dyDescent="0.3">
      <c r="A4" s="11"/>
      <c r="B4" s="12"/>
      <c r="C4" s="14"/>
      <c r="D4" s="14"/>
    </row>
    <row r="5" spans="1:17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7" ht="16.5" x14ac:dyDescent="0.3">
      <c r="A6" s="3" t="s">
        <v>5</v>
      </c>
      <c r="B6" s="3">
        <v>1999</v>
      </c>
      <c r="C6" s="3"/>
      <c r="D6" s="2"/>
      <c r="I6" s="2">
        <v>1999</v>
      </c>
      <c r="J6" s="2">
        <v>2024</v>
      </c>
      <c r="K6" s="2">
        <f>J6-I6</f>
        <v>25</v>
      </c>
      <c r="L6" s="2">
        <f>K6-60</f>
        <v>-35</v>
      </c>
      <c r="N6">
        <f>2021-23</f>
        <v>1998</v>
      </c>
    </row>
    <row r="7" spans="1:17" ht="16.5" x14ac:dyDescent="0.3">
      <c r="A7" s="3" t="s">
        <v>6</v>
      </c>
      <c r="B7" s="3">
        <f>B5-B6</f>
        <v>25</v>
      </c>
      <c r="C7" s="3">
        <f>100-B7</f>
        <v>75</v>
      </c>
      <c r="D7" s="2"/>
      <c r="I7" s="2"/>
      <c r="J7" s="2"/>
      <c r="K7" s="2"/>
    </row>
    <row r="8" spans="1:17" ht="16.5" x14ac:dyDescent="0.3">
      <c r="A8" s="3"/>
      <c r="B8" s="3">
        <f>B7-60</f>
        <v>-35</v>
      </c>
      <c r="C8" s="3"/>
      <c r="D8" s="2"/>
      <c r="H8" s="9"/>
      <c r="I8" s="10" t="s">
        <v>24</v>
      </c>
      <c r="J8" s="10" t="s">
        <v>23</v>
      </c>
      <c r="K8" s="10"/>
      <c r="L8">
        <v>30250</v>
      </c>
    </row>
    <row r="9" spans="1:17" ht="16.5" x14ac:dyDescent="0.3">
      <c r="A9" s="3" t="s">
        <v>7</v>
      </c>
      <c r="B9" s="5">
        <f>560*2500</f>
        <v>1400000</v>
      </c>
      <c r="C9" s="5"/>
      <c r="D9" s="4"/>
      <c r="H9" s="9"/>
      <c r="I9" s="10"/>
      <c r="J9" s="10">
        <v>560</v>
      </c>
      <c r="K9" s="10"/>
      <c r="L9">
        <f>L8/10.764</f>
        <v>2810.2935711631367</v>
      </c>
    </row>
    <row r="10" spans="1:17" ht="16.5" x14ac:dyDescent="0.3">
      <c r="A10" s="3" t="s">
        <v>8</v>
      </c>
      <c r="B10" s="3"/>
      <c r="C10" s="3"/>
      <c r="D10" s="2"/>
      <c r="H10" s="9"/>
      <c r="I10" s="10"/>
      <c r="J10" s="10"/>
      <c r="K10" s="10"/>
    </row>
    <row r="11" spans="1:17" ht="16.5" x14ac:dyDescent="0.3">
      <c r="A11" s="3"/>
      <c r="B11" s="3"/>
      <c r="C11" s="3"/>
      <c r="D11" s="2"/>
      <c r="H11" s="9"/>
      <c r="I11" s="10"/>
      <c r="J11" s="10"/>
      <c r="K11" s="10"/>
    </row>
    <row r="12" spans="1:17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  <c r="M12" t="s">
        <v>26</v>
      </c>
      <c r="N12" s="21">
        <v>97700</v>
      </c>
      <c r="O12" s="22">
        <f>N12/10.764</f>
        <v>9076.5514678558156</v>
      </c>
      <c r="Q12" s="21">
        <v>7474</v>
      </c>
    </row>
    <row r="13" spans="1:17" ht="16.5" x14ac:dyDescent="0.3">
      <c r="A13" s="3" t="s">
        <v>10</v>
      </c>
      <c r="B13" s="3">
        <f>B12*B7/60</f>
        <v>37.5</v>
      </c>
      <c r="C13" s="3"/>
      <c r="D13" s="2"/>
      <c r="M13" t="s">
        <v>27</v>
      </c>
      <c r="N13" s="21">
        <v>28700</v>
      </c>
      <c r="O13" s="22"/>
      <c r="Q13" s="21">
        <v>560</v>
      </c>
    </row>
    <row r="14" spans="1:17" ht="16.5" x14ac:dyDescent="0.3">
      <c r="A14" s="3"/>
      <c r="B14" s="6">
        <f>B13%</f>
        <v>0.375</v>
      </c>
      <c r="C14" s="6"/>
      <c r="D14" s="15"/>
      <c r="N14" s="21"/>
      <c r="O14" s="22"/>
      <c r="Q14" s="21">
        <f>Q13*Q12</f>
        <v>4185440</v>
      </c>
    </row>
    <row r="15" spans="1:17" ht="16.5" x14ac:dyDescent="0.3">
      <c r="A15" s="3" t="s">
        <v>11</v>
      </c>
      <c r="B15" s="5">
        <f>ROUND((B9*B14),0)</f>
        <v>525000</v>
      </c>
      <c r="C15" s="5"/>
      <c r="D15" s="5"/>
      <c r="N15" s="21">
        <f>N12-N13</f>
        <v>69000</v>
      </c>
      <c r="O15" s="22"/>
      <c r="Q15" s="21"/>
    </row>
    <row r="16" spans="1:17" ht="16.5" x14ac:dyDescent="0.3">
      <c r="A16" s="3"/>
      <c r="B16" s="5"/>
      <c r="C16" s="5"/>
      <c r="D16" s="5"/>
      <c r="I16" t="s">
        <v>25</v>
      </c>
      <c r="N16" s="21">
        <f>N15*75%</f>
        <v>51750</v>
      </c>
      <c r="O16" s="22"/>
    </row>
    <row r="17" spans="1:15" ht="16.5" x14ac:dyDescent="0.3">
      <c r="A17" s="3" t="s">
        <v>2</v>
      </c>
      <c r="B17" s="5">
        <v>560</v>
      </c>
      <c r="C17" s="5"/>
      <c r="D17" s="4"/>
      <c r="H17">
        <f>J9/I17</f>
        <v>1.3895781637717122</v>
      </c>
      <c r="I17">
        <v>403</v>
      </c>
      <c r="N17" s="21"/>
      <c r="O17" s="22"/>
    </row>
    <row r="18" spans="1:15" ht="16.5" x14ac:dyDescent="0.3">
      <c r="A18" s="3" t="s">
        <v>22</v>
      </c>
      <c r="B18" s="3">
        <v>11000</v>
      </c>
      <c r="C18" s="3"/>
      <c r="D18" s="2"/>
      <c r="I18">
        <f>I17*1.2</f>
        <v>483.59999999999997</v>
      </c>
      <c r="N18" s="21">
        <f>N16+N13</f>
        <v>80450</v>
      </c>
      <c r="O18" s="22">
        <f>N18/10.764</f>
        <v>7473.987365291714</v>
      </c>
    </row>
    <row r="19" spans="1:15" ht="16.5" x14ac:dyDescent="0.3">
      <c r="A19" s="3" t="s">
        <v>12</v>
      </c>
      <c r="B19" s="5">
        <f>B18*B17</f>
        <v>6160000</v>
      </c>
      <c r="C19" s="5"/>
      <c r="D19" s="4"/>
      <c r="I19">
        <f>I18*1.2</f>
        <v>580.31999999999994</v>
      </c>
    </row>
    <row r="20" spans="1:15" ht="16.5" x14ac:dyDescent="0.3">
      <c r="A20" s="7" t="s">
        <v>13</v>
      </c>
      <c r="B20" s="8">
        <f>B19-B15</f>
        <v>5635000</v>
      </c>
      <c r="C20" s="16"/>
      <c r="D20" s="16"/>
    </row>
    <row r="21" spans="1:15" ht="16.5" x14ac:dyDescent="0.3">
      <c r="A21" s="7" t="s">
        <v>14</v>
      </c>
      <c r="B21" s="8">
        <f>B20*0.9</f>
        <v>5071500</v>
      </c>
      <c r="C21" s="16"/>
      <c r="D21" s="16"/>
    </row>
    <row r="22" spans="1:15" ht="16.5" x14ac:dyDescent="0.3">
      <c r="A22" s="7" t="s">
        <v>15</v>
      </c>
      <c r="B22" s="8">
        <f>B20*0.8</f>
        <v>4508000</v>
      </c>
      <c r="C22" s="16"/>
      <c r="D22" s="16"/>
    </row>
    <row r="23" spans="1:15" ht="16.5" x14ac:dyDescent="0.3">
      <c r="A23" s="7" t="s">
        <v>16</v>
      </c>
      <c r="B23" s="8">
        <f>B20*0.025/12</f>
        <v>11739.583333333334</v>
      </c>
      <c r="C23" s="16"/>
      <c r="D23" s="16"/>
      <c r="M23">
        <v>18</v>
      </c>
      <c r="N23">
        <v>9</v>
      </c>
      <c r="O23">
        <f>N23*M23</f>
        <v>162</v>
      </c>
    </row>
    <row r="24" spans="1:15" x14ac:dyDescent="0.25">
      <c r="M24">
        <v>7.71</v>
      </c>
      <c r="N24">
        <v>2.88</v>
      </c>
      <c r="O24">
        <f t="shared" ref="O24:O28" si="0">N24*M24</f>
        <v>22.204799999999999</v>
      </c>
    </row>
    <row r="25" spans="1:15" x14ac:dyDescent="0.25">
      <c r="B25" s="1">
        <f>B20/560</f>
        <v>10062.5</v>
      </c>
      <c r="J25" s="17"/>
      <c r="M25">
        <v>5.0999999999999996</v>
      </c>
      <c r="N25">
        <v>3.38</v>
      </c>
      <c r="O25">
        <f t="shared" si="0"/>
        <v>17.238</v>
      </c>
    </row>
    <row r="26" spans="1:15" x14ac:dyDescent="0.25">
      <c r="B26" s="1"/>
      <c r="M26">
        <v>5</v>
      </c>
      <c r="N26">
        <v>3</v>
      </c>
      <c r="O26">
        <f t="shared" si="0"/>
        <v>15</v>
      </c>
    </row>
    <row r="27" spans="1:15" x14ac:dyDescent="0.25">
      <c r="M27">
        <v>8.32</v>
      </c>
      <c r="N27">
        <v>7.69</v>
      </c>
      <c r="O27">
        <f t="shared" si="0"/>
        <v>63.980800000000002</v>
      </c>
    </row>
    <row r="28" spans="1:15" x14ac:dyDescent="0.25">
      <c r="M28">
        <v>13.62</v>
      </c>
      <c r="N28">
        <v>9</v>
      </c>
      <c r="O28">
        <f t="shared" si="0"/>
        <v>122.58</v>
      </c>
    </row>
    <row r="29" spans="1:15" x14ac:dyDescent="0.25">
      <c r="O29">
        <f>SUM(O23:O28)</f>
        <v>403.00360000000001</v>
      </c>
    </row>
    <row r="30" spans="1:15" x14ac:dyDescent="0.25">
      <c r="E30" t="s">
        <v>17</v>
      </c>
    </row>
    <row r="31" spans="1:15" x14ac:dyDescent="0.25">
      <c r="D31" s="2" t="s">
        <v>3</v>
      </c>
      <c r="E31" s="2" t="s">
        <v>18</v>
      </c>
      <c r="F31" s="2" t="s">
        <v>0</v>
      </c>
      <c r="G31" s="2" t="s">
        <v>19</v>
      </c>
      <c r="H31" s="2" t="s">
        <v>20</v>
      </c>
      <c r="I31" s="2"/>
    </row>
    <row r="32" spans="1:15" x14ac:dyDescent="0.25">
      <c r="D32" s="2">
        <v>550</v>
      </c>
      <c r="E32" s="18"/>
      <c r="F32" s="2">
        <v>5300000</v>
      </c>
      <c r="G32" s="2" t="e">
        <f t="shared" ref="G32:G37" si="1">F32/E32</f>
        <v>#DIV/0!</v>
      </c>
      <c r="H32" s="2">
        <f t="shared" ref="H32:H37" si="2">F32/D32</f>
        <v>9636.363636363636</v>
      </c>
      <c r="I32" s="2" t="e">
        <f>D32/E32</f>
        <v>#DIV/0!</v>
      </c>
    </row>
    <row r="33" spans="4:13" x14ac:dyDescent="0.25">
      <c r="D33" s="2">
        <v>350</v>
      </c>
      <c r="E33" s="18">
        <v>226</v>
      </c>
      <c r="F33" s="2">
        <v>3500000</v>
      </c>
      <c r="G33" s="2">
        <f t="shared" si="1"/>
        <v>15486.725663716814</v>
      </c>
      <c r="H33" s="2">
        <f>G33/1.2</f>
        <v>12905.604719764013</v>
      </c>
      <c r="I33" s="2">
        <f>D33/E33</f>
        <v>1.5486725663716814</v>
      </c>
    </row>
    <row r="34" spans="4:13" x14ac:dyDescent="0.25">
      <c r="D34" s="2"/>
      <c r="E34" s="18"/>
      <c r="F34" s="4"/>
      <c r="G34" s="2" t="e">
        <f t="shared" si="1"/>
        <v>#DIV/0!</v>
      </c>
      <c r="H34" s="2" t="e">
        <f t="shared" si="2"/>
        <v>#DIV/0!</v>
      </c>
      <c r="I34" s="2" t="e">
        <f>D34/E34</f>
        <v>#DIV/0!</v>
      </c>
    </row>
    <row r="35" spans="4:13" x14ac:dyDescent="0.25">
      <c r="D35" s="2"/>
      <c r="E35" s="18"/>
      <c r="F35" s="4"/>
      <c r="G35" s="2" t="e">
        <f t="shared" si="1"/>
        <v>#DIV/0!</v>
      </c>
      <c r="H35" s="2" t="e">
        <f t="shared" si="2"/>
        <v>#DIV/0!</v>
      </c>
      <c r="I35" s="2" t="e">
        <f>D35/E35</f>
        <v>#DIV/0!</v>
      </c>
    </row>
    <row r="36" spans="4:13" x14ac:dyDescent="0.25">
      <c r="D36" s="2"/>
      <c r="E36" s="2"/>
      <c r="F36" s="4"/>
      <c r="G36" s="2" t="e">
        <f t="shared" si="1"/>
        <v>#DIV/0!</v>
      </c>
      <c r="H36" s="2" t="e">
        <f t="shared" si="2"/>
        <v>#DIV/0!</v>
      </c>
      <c r="I36" s="2" t="e">
        <f>D36/E36</f>
        <v>#DIV/0!</v>
      </c>
    </row>
    <row r="37" spans="4:13" x14ac:dyDescent="0.25">
      <c r="D37" s="2"/>
      <c r="E37" s="2"/>
      <c r="F37" s="2"/>
      <c r="G37" s="2" t="e">
        <f t="shared" si="1"/>
        <v>#DIV/0!</v>
      </c>
      <c r="H37" s="2" t="e">
        <f t="shared" si="2"/>
        <v>#DIV/0!</v>
      </c>
      <c r="I37" s="2"/>
    </row>
    <row r="38" spans="4:13" x14ac:dyDescent="0.25">
      <c r="E38" t="s">
        <v>21</v>
      </c>
    </row>
    <row r="39" spans="4:13" x14ac:dyDescent="0.25">
      <c r="E39" s="2">
        <f>32.06*10.764</f>
        <v>345.09384</v>
      </c>
      <c r="F39" s="19">
        <v>3651000</v>
      </c>
      <c r="G39" s="2">
        <f>F39/E39</f>
        <v>10579.731008817775</v>
      </c>
      <c r="H39">
        <v>255600</v>
      </c>
      <c r="I39">
        <v>30000</v>
      </c>
      <c r="J39" s="2">
        <f t="shared" ref="J39:J44" si="3">I39+H39+F39</f>
        <v>3936600</v>
      </c>
      <c r="K39" s="2">
        <f>J39/E39</f>
        <v>11407.331988307877</v>
      </c>
      <c r="L39" s="4">
        <f>J39/719</f>
        <v>5475.1043115438106</v>
      </c>
      <c r="M39" s="2"/>
    </row>
    <row r="40" spans="4:13" x14ac:dyDescent="0.25">
      <c r="E40" s="2">
        <f>32.06*10.764</f>
        <v>345.09384</v>
      </c>
      <c r="F40" s="19">
        <v>3200000</v>
      </c>
      <c r="G40" s="2">
        <f>F40/E40</f>
        <v>9272.8401063316578</v>
      </c>
      <c r="H40">
        <v>224000</v>
      </c>
      <c r="I40">
        <v>30000</v>
      </c>
      <c r="J40" s="2">
        <f t="shared" si="3"/>
        <v>3454000</v>
      </c>
      <c r="K40" s="2">
        <f t="shared" ref="K40:K44" si="4">J40/E40</f>
        <v>10008.871789771732</v>
      </c>
      <c r="L40" s="4" t="e">
        <f>J40/D40</f>
        <v>#DIV/0!</v>
      </c>
      <c r="M40" s="2" t="e">
        <f>F40/D40</f>
        <v>#DIV/0!</v>
      </c>
    </row>
    <row r="41" spans="4:13" x14ac:dyDescent="0.25">
      <c r="D41" s="2"/>
      <c r="E41" s="2"/>
      <c r="F41" s="2"/>
      <c r="G41" s="2" t="e">
        <f t="shared" ref="G41:G44" si="5">F41/E41</f>
        <v>#DIV/0!</v>
      </c>
      <c r="H41" s="2">
        <v>196600</v>
      </c>
      <c r="I41" s="2">
        <v>30000</v>
      </c>
      <c r="J41" s="2">
        <f t="shared" si="3"/>
        <v>226600</v>
      </c>
      <c r="K41" s="2" t="e">
        <f t="shared" si="4"/>
        <v>#DIV/0!</v>
      </c>
      <c r="L41" s="2" t="e">
        <f>J41/D41</f>
        <v>#DIV/0!</v>
      </c>
      <c r="M41" s="2"/>
    </row>
    <row r="42" spans="4:13" x14ac:dyDescent="0.25">
      <c r="D42" s="2"/>
      <c r="E42" s="2"/>
      <c r="F42" s="2"/>
      <c r="G42" s="2" t="e">
        <f t="shared" si="5"/>
        <v>#DIV/0!</v>
      </c>
      <c r="H42" s="2">
        <v>726000</v>
      </c>
      <c r="I42" s="2">
        <v>30000</v>
      </c>
      <c r="J42" s="2">
        <f t="shared" si="3"/>
        <v>756000</v>
      </c>
      <c r="K42" s="2" t="e">
        <f t="shared" si="4"/>
        <v>#DIV/0!</v>
      </c>
      <c r="L42" s="2"/>
      <c r="M42" s="2"/>
    </row>
    <row r="43" spans="4:13" x14ac:dyDescent="0.25">
      <c r="G43" s="2" t="e">
        <f t="shared" si="5"/>
        <v>#DIV/0!</v>
      </c>
      <c r="H43">
        <v>1200000</v>
      </c>
      <c r="I43" s="2">
        <v>30000</v>
      </c>
      <c r="J43" s="2">
        <f t="shared" si="3"/>
        <v>1230000</v>
      </c>
      <c r="K43" s="2" t="e">
        <f t="shared" si="4"/>
        <v>#DIV/0!</v>
      </c>
    </row>
    <row r="44" spans="4:13" x14ac:dyDescent="0.25">
      <c r="G44" s="20" t="e">
        <f t="shared" si="5"/>
        <v>#DIV/0!</v>
      </c>
      <c r="H44">
        <v>900000</v>
      </c>
      <c r="I44" s="2">
        <v>30000</v>
      </c>
      <c r="J44" s="2">
        <f t="shared" si="3"/>
        <v>930000</v>
      </c>
      <c r="K44" s="2" t="e">
        <f t="shared" si="4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3" sqref="J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2024-04-24T11:33:11Z</dcterms:modified>
</cp:coreProperties>
</file>