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Pawan Jain\"/>
    </mc:Choice>
  </mc:AlternateContent>
  <xr:revisionPtr revIDLastSave="0" documentId="13_ncr:1_{B8F9115A-E44A-4BFC-85C1-AF71E65A29A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E23" i="4"/>
  <c r="E22" i="4"/>
  <c r="E21" i="4"/>
  <c r="J19" i="4"/>
  <c r="Q12" i="4" l="1"/>
  <c r="P12" i="4"/>
  <c r="P11" i="4"/>
  <c r="Q11" i="4" s="1"/>
  <c r="Q10" i="4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<sst xmlns="http://schemas.openxmlformats.org/spreadsheetml/2006/main" count="27" uniqueCount="24">
  <si>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</si>
  <si>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</si>
  <si>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</si>
  <si>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</si>
  <si>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</si>
  <si>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</si>
  <si>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</si>
  <si>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</si>
  <si>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</si>
  <si>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</si>
  <si>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</si>
  <si>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</si>
  <si>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</si>
  <si>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1103, 11th Floor, Wing - A, Panchvati CHS, Panch Shrishti Complex, Chandivali</t>
  </si>
  <si>
    <t>ca</t>
  </si>
  <si>
    <t>bua</t>
  </si>
  <si>
    <t>rate on ca</t>
  </si>
  <si>
    <t>fmv</t>
  </si>
  <si>
    <t>15.03.24</t>
  </si>
  <si>
    <t>21.02.24</t>
  </si>
  <si>
    <t>22.08.23</t>
  </si>
  <si>
    <t>mca</t>
  </si>
  <si>
    <t>24000 to 26000 on ca</t>
  </si>
  <si>
    <t>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</si>
</sst>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03BEB0-2CBB-4021-A88C-1C3DE7062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7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400050</xdr:colOff>
      <xdr:row>56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5CF471-60A8-44B8-A62F-AF6363E8B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78450" cy="9648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8DC34-BA6D-47A5-98DF-069E32A3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648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326107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633C0-7AEB-4BDD-8759-A240BB39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75707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87949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4EB412-E73E-45DB-87BF-AD373DCD4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37549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28</xdr:col>
      <xdr:colOff>535346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81CB4-FBD9-4D9E-8CDD-9854F4B5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3946546" cy="7363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163905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47815-9C78-4416-BCD6-9DB24329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184705" cy="7411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59285</xdr:colOff>
      <xdr:row>38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6F3AF-B367-4639-9F59-61CF135B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299285" cy="7078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3" sqref="Q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652</v>
      </c>
      <c r="C2" s="4">
        <f>B2*1.2</f>
        <v>782.4</v>
      </c>
      <c r="D2" s="4">
        <f t="shared" ref="D2:D13" si="2">C2*1.2</f>
        <v>938.87999999999988</v>
      </c>
      <c r="E2" s="15">
        <f t="shared" ref="E2:E13" si="3">R2</f>
        <v>15500000</v>
      </c>
      <c r="F2" s="9">
        <f t="shared" ref="F2:F13" si="4">ROUND((E2/B2),0)</f>
        <v>23773</v>
      </c>
      <c r="G2" s="9">
        <f t="shared" ref="G2:G13" si="5">ROUND((E2/C2),0)</f>
        <v>19811</v>
      </c>
      <c r="H2" s="9">
        <f t="shared" ref="H2:H13" si="6">ROUND((E2/D2),0)</f>
        <v>16509</v>
      </c>
      <c r="I2" s="4" t="e">
        <f>#REF!</f>
        <v>#REF!</v>
      </c>
      <c r="J2" s="4" t="str">
        <f t="shared" ref="J2:J13" si="7">S2</f>
        <v>15.03.24</v>
      </c>
      <c r="O2">
        <v>0</v>
      </c>
      <c r="P2">
        <f t="shared" ref="P2:P12" si="8">O2/1.2</f>
        <v>0</v>
      </c>
      <c r="Q2">
        <v>652</v>
      </c>
      <c r="R2" s="2">
        <v>15500000</v>
      </c>
      <c r="S2" s="7" t="s">
        <v>18</v>
      </c>
      <c r="T2" s="7"/>
    </row>
    <row r="3" spans="1:20" x14ac:dyDescent="0.25">
      <c r="A3" s="4">
        <f t="shared" si="0"/>
        <v>0</v>
      </c>
      <c r="B3" s="4">
        <f t="shared" si="1"/>
        <v>473</v>
      </c>
      <c r="C3" s="4">
        <f t="shared" ref="C3:C15" si="9">B3*1.2</f>
        <v>567.6</v>
      </c>
      <c r="D3" s="4">
        <f t="shared" si="2"/>
        <v>681.12</v>
      </c>
      <c r="E3" s="15">
        <f t="shared" si="3"/>
        <v>12200000</v>
      </c>
      <c r="F3" s="14">
        <f t="shared" si="4"/>
        <v>25793</v>
      </c>
      <c r="G3" s="9">
        <f t="shared" si="5"/>
        <v>21494</v>
      </c>
      <c r="H3" s="9">
        <f t="shared" si="6"/>
        <v>17912</v>
      </c>
      <c r="I3" s="4" t="e">
        <f>#REF!</f>
        <v>#REF!</v>
      </c>
      <c r="J3" s="4" t="str">
        <f t="shared" si="7"/>
        <v>21.02.24</v>
      </c>
      <c r="O3">
        <v>0</v>
      </c>
      <c r="P3">
        <f t="shared" si="8"/>
        <v>0</v>
      </c>
      <c r="Q3">
        <v>473</v>
      </c>
      <c r="R3" s="2">
        <v>12200000</v>
      </c>
      <c r="S3" s="7" t="s">
        <v>19</v>
      </c>
      <c r="T3" s="7"/>
    </row>
    <row r="4" spans="1:20" x14ac:dyDescent="0.25">
      <c r="A4" s="4">
        <f t="shared" si="0"/>
        <v>0</v>
      </c>
      <c r="B4" s="4">
        <f t="shared" si="1"/>
        <v>473</v>
      </c>
      <c r="C4" s="4">
        <f t="shared" si="9"/>
        <v>567.6</v>
      </c>
      <c r="D4" s="4">
        <f t="shared" si="2"/>
        <v>681.12</v>
      </c>
      <c r="E4" s="15">
        <f t="shared" si="3"/>
        <v>10300000</v>
      </c>
      <c r="F4" s="9">
        <f t="shared" si="4"/>
        <v>21776</v>
      </c>
      <c r="G4" s="9">
        <f t="shared" si="5"/>
        <v>18147</v>
      </c>
      <c r="H4" s="9">
        <f t="shared" si="6"/>
        <v>15122</v>
      </c>
      <c r="I4" s="4" t="e">
        <f>#REF!</f>
        <v>#REF!</v>
      </c>
      <c r="J4" s="4" t="str">
        <f t="shared" si="7"/>
        <v>22.08.23</v>
      </c>
      <c r="O4">
        <v>0</v>
      </c>
      <c r="P4">
        <f t="shared" si="8"/>
        <v>0</v>
      </c>
      <c r="Q4">
        <v>473</v>
      </c>
      <c r="R4" s="2">
        <v>10300000</v>
      </c>
      <c r="S4" s="7" t="s">
        <v>20</v>
      </c>
      <c r="T4" s="7"/>
    </row>
    <row r="5" spans="1:20" x14ac:dyDescent="0.25">
      <c r="A5" s="4">
        <f t="shared" si="0"/>
        <v>0</v>
      </c>
      <c r="B5" s="4">
        <f t="shared" si="1"/>
        <v>580</v>
      </c>
      <c r="C5" s="4">
        <f t="shared" si="9"/>
        <v>696</v>
      </c>
      <c r="D5" s="4">
        <f t="shared" si="2"/>
        <v>835.19999999999993</v>
      </c>
      <c r="E5" s="15">
        <f t="shared" si="3"/>
        <v>16000000</v>
      </c>
      <c r="F5" s="14">
        <f t="shared" si="4"/>
        <v>27586</v>
      </c>
      <c r="G5" s="9">
        <f t="shared" si="5"/>
        <v>22989</v>
      </c>
      <c r="H5" s="9">
        <f t="shared" si="6"/>
        <v>19157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580</v>
      </c>
      <c r="R5" s="2">
        <v>16000000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652</v>
      </c>
      <c r="C6" s="4">
        <f t="shared" si="9"/>
        <v>782.4</v>
      </c>
      <c r="D6" s="4">
        <f t="shared" si="2"/>
        <v>938.87999999999988</v>
      </c>
      <c r="E6" s="15">
        <f t="shared" si="3"/>
        <v>17500000</v>
      </c>
      <c r="F6" s="14">
        <f t="shared" si="4"/>
        <v>26840</v>
      </c>
      <c r="G6" s="9">
        <f t="shared" si="5"/>
        <v>22367</v>
      </c>
      <c r="H6" s="9">
        <f t="shared" si="6"/>
        <v>18639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652</v>
      </c>
      <c r="R6" s="2">
        <v>17500000</v>
      </c>
      <c r="S6" s="7"/>
      <c r="T6" s="7"/>
    </row>
    <row r="7" spans="1:20" x14ac:dyDescent="0.25">
      <c r="A7" s="4">
        <f t="shared" si="0"/>
        <v>0</v>
      </c>
      <c r="B7" s="4">
        <f t="shared" si="1"/>
        <v>652</v>
      </c>
      <c r="C7" s="4">
        <f t="shared" si="9"/>
        <v>782.4</v>
      </c>
      <c r="D7" s="4">
        <f t="shared" si="2"/>
        <v>938.87999999999988</v>
      </c>
      <c r="E7" s="15">
        <f t="shared" si="3"/>
        <v>16500000</v>
      </c>
      <c r="F7" s="9">
        <f t="shared" si="4"/>
        <v>25307</v>
      </c>
      <c r="G7" s="9">
        <f t="shared" si="5"/>
        <v>21089</v>
      </c>
      <c r="H7" s="9">
        <f t="shared" si="6"/>
        <v>17574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652</v>
      </c>
      <c r="R7" s="2">
        <v>16500000</v>
      </c>
      <c r="S7" s="7"/>
      <c r="T7" s="7"/>
    </row>
    <row r="8" spans="1:20" x14ac:dyDescent="0.25">
      <c r="A8" s="4">
        <f t="shared" si="0"/>
        <v>0</v>
      </c>
      <c r="B8" s="4">
        <f t="shared" si="1"/>
        <v>620</v>
      </c>
      <c r="C8" s="4">
        <f t="shared" si="9"/>
        <v>744</v>
      </c>
      <c r="D8" s="4">
        <f t="shared" si="2"/>
        <v>892.8</v>
      </c>
      <c r="E8" s="15">
        <f t="shared" si="3"/>
        <v>15000000</v>
      </c>
      <c r="F8" s="9">
        <f t="shared" si="4"/>
        <v>24194</v>
      </c>
      <c r="G8" s="9">
        <f t="shared" si="5"/>
        <v>20161</v>
      </c>
      <c r="H8" s="9">
        <f t="shared" si="6"/>
        <v>16801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620</v>
      </c>
      <c r="R8" s="2">
        <v>15000000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762.5</v>
      </c>
      <c r="C9" s="4">
        <f t="shared" si="9"/>
        <v>915</v>
      </c>
      <c r="D9" s="4">
        <f t="shared" si="2"/>
        <v>1098</v>
      </c>
      <c r="E9" s="15">
        <f t="shared" si="3"/>
        <v>16900000</v>
      </c>
      <c r="F9" s="9">
        <f t="shared" si="4"/>
        <v>22164</v>
      </c>
      <c r="G9" s="9">
        <f t="shared" si="5"/>
        <v>18470</v>
      </c>
      <c r="H9" s="9">
        <f t="shared" si="6"/>
        <v>15392</v>
      </c>
      <c r="I9" s="4" t="e">
        <f>#REF!</f>
        <v>#REF!</v>
      </c>
      <c r="J9" s="4">
        <f t="shared" si="7"/>
        <v>0</v>
      </c>
      <c r="O9">
        <v>0</v>
      </c>
      <c r="P9">
        <v>915</v>
      </c>
      <c r="Q9">
        <f t="shared" ref="Q9:Q12" si="10">P9/1.2</f>
        <v>762.5</v>
      </c>
      <c r="R9" s="2">
        <v>16900000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7" spans="5:24" x14ac:dyDescent="0.25">
      <c r="H17" t="s">
        <v>13</v>
      </c>
    </row>
    <row r="18" spans="5:24" x14ac:dyDescent="0.25">
      <c r="H18" t="s">
        <v>14</v>
      </c>
      <c r="I18">
        <v>653</v>
      </c>
    </row>
    <row r="19" spans="5:24" x14ac:dyDescent="0.25">
      <c r="E19">
        <v>781</v>
      </c>
      <c r="H19" t="s">
        <v>15</v>
      </c>
      <c r="I19">
        <v>930</v>
      </c>
      <c r="J19">
        <f>I19/I18</f>
        <v>1.4241960183767228</v>
      </c>
      <c r="O19" t="s">
        <v>21</v>
      </c>
      <c r="P19">
        <v>680</v>
      </c>
    </row>
    <row r="20" spans="5:24" x14ac:dyDescent="0.25">
      <c r="E20">
        <v>21200</v>
      </c>
      <c r="H20" t="s">
        <v>16</v>
      </c>
      <c r="I20">
        <v>26000</v>
      </c>
    </row>
    <row r="21" spans="5:24" x14ac:dyDescent="0.25">
      <c r="E21">
        <f>E20*E19</f>
        <v>16557200</v>
      </c>
      <c r="H21" t="s">
        <v>17</v>
      </c>
      <c r="I21">
        <f>I20*I18</f>
        <v>16978000</v>
      </c>
    </row>
    <row r="22" spans="5:24" x14ac:dyDescent="0.25">
      <c r="E22">
        <f>E21/665</f>
        <v>24898.045112781954</v>
      </c>
      <c r="G22" s="5"/>
      <c r="H22" s="5"/>
    </row>
    <row r="23" spans="5:24" x14ac:dyDescent="0.25">
      <c r="E23">
        <f>E22*1.1</f>
        <v>27387.849624060153</v>
      </c>
    </row>
    <row r="24" spans="5:24" x14ac:dyDescent="0.25">
      <c r="H24" t="s">
        <v>22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H25" t="s">
        <v>23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2024-04-24T04:54:50Z</dcterms:modified>
</cp:coreProperties>
</file>