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A245BF0-9E98-439D-A9D4-875D29C47CF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1" i="1" l="1"/>
  <c r="L35" i="1"/>
  <c r="K35" i="1"/>
  <c r="J35" i="1"/>
  <c r="F8" i="1"/>
  <c r="G39" i="1"/>
  <c r="F39" i="1"/>
  <c r="A39" i="1"/>
  <c r="A38" i="1"/>
  <c r="A37" i="1"/>
  <c r="A36" i="1"/>
  <c r="A35" i="1"/>
  <c r="E7" i="1"/>
  <c r="G6" i="1"/>
  <c r="B20" i="1"/>
  <c r="F6" i="1"/>
  <c r="C38" i="1"/>
  <c r="C40" i="1"/>
  <c r="F37" i="1"/>
  <c r="F41" i="1"/>
  <c r="G41" i="1" s="1"/>
  <c r="C41" i="1"/>
  <c r="F40" i="1"/>
  <c r="C39" i="1"/>
  <c r="F38" i="1"/>
  <c r="B10" i="1"/>
  <c r="B11" i="1" s="1"/>
  <c r="B8" i="1"/>
  <c r="B6" i="1"/>
  <c r="B5" i="1"/>
  <c r="B14" i="1" s="1"/>
  <c r="G38" i="1" l="1"/>
  <c r="G37" i="1"/>
  <c r="G40" i="1"/>
  <c r="B12" i="1"/>
  <c r="B13" i="1" s="1"/>
  <c r="C37" i="1"/>
  <c r="C36" i="1"/>
  <c r="C35" i="1"/>
  <c r="B15" i="1" l="1"/>
  <c r="B17" i="1" s="1"/>
  <c r="I31" i="1"/>
  <c r="B21" i="1" l="1"/>
  <c r="B19" i="1"/>
  <c r="B18" i="1"/>
  <c r="I30" i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<sst xmlns="http://schemas.openxmlformats.org/spreadsheetml/2006/main" count="29" uniqueCount="27">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</sst>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286300</xdr:colOff>
      <xdr:row>27</xdr:row>
      <xdr:rowOff>57876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EA912F-8141-415E-9BF1-5A90401DA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43900" cy="520137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295827</xdr:colOff>
      <xdr:row>26</xdr:row>
      <xdr:rowOff>134033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4C1EAC5-37C9-403C-9093-C838FF30C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953427" cy="489653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20</xdr:col>
      <xdr:colOff>143405</xdr:colOff>
      <xdr:row>29</xdr:row>
      <xdr:rowOff>134113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0800B7-DDF4-4EED-BAA1-C36CF4EB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190500"/>
          <a:ext cx="3801005" cy="546811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</xdr:row>
      <xdr:rowOff>0</xdr:rowOff>
    </xdr:from>
    <xdr:to>
      <xdr:col>27</xdr:col>
      <xdr:colOff>171984</xdr:colOff>
      <xdr:row>26</xdr:row>
      <xdr:rowOff>48296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60709E7-259A-453D-A8FF-70BF243A7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01600" y="190500"/>
          <a:ext cx="3829584" cy="48107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268524</xdr:colOff>
      <xdr:row>44</xdr:row>
      <xdr:rowOff>172644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4C94D7-FB14-4796-874D-9E130EB1A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70124" cy="8554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316071</xdr:colOff>
      <xdr:row>40</xdr:row>
      <xdr:rowOff>124906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D00C48-5BB6-4628-88D3-166B5FB5C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08071" cy="7744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192739</xdr:colOff>
      <xdr:row>45</xdr:row>
      <xdr:rowOff>10723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1E51C5-55AB-42CB-9EC7-2AF788B1B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42339" cy="8583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116528</xdr:colOff>
      <xdr:row>44</xdr:row>
      <xdr:rowOff>58328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F48F7E-C262-45C2-A9CE-44109D063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6128" cy="8440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topLeftCell="A7" zoomScaleNormal="100" workbookViewId="0">
      <selection activeCell="E31" sqref="E31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35000</v>
      </c>
      <c r="C3" s="17"/>
      <c r="D3" s="10"/>
      <c r="E3">
        <v>2009</v>
      </c>
      <c r="F3" s="3">
        <v>2024</v>
      </c>
      <c r="G3" s="4">
        <f>F3-E3</f>
        <v>15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32000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v>160</v>
      </c>
      <c r="F6" s="6">
        <f>E6*1.2</f>
        <v>192</v>
      </c>
      <c r="G6" s="14">
        <f>F6/10.764</f>
        <v>17.837235228539576</v>
      </c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15</v>
      </c>
      <c r="C7" s="20"/>
      <c r="D7" s="42"/>
      <c r="E7" s="6">
        <f>E6/10.764</f>
        <v>14.864362690449648</v>
      </c>
      <c r="F7" s="3">
        <v>23000</v>
      </c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45</v>
      </c>
      <c r="C8" s="20"/>
      <c r="D8" s="42"/>
      <c r="E8" s="6"/>
      <c r="F8" s="56">
        <f>F7*F6</f>
        <v>4416000</v>
      </c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22.5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0.22500000000000001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675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2325</v>
      </c>
      <c r="C13" s="21"/>
      <c r="D13" s="44"/>
      <c r="E13" t="s">
        <v>24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32000</v>
      </c>
      <c r="C14" s="17"/>
      <c r="D14" s="10"/>
      <c r="E14" s="6">
        <v>156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34325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160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5492000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25</v>
      </c>
      <c r="B18" s="23">
        <f>B17*0.9</f>
        <v>4942800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26</v>
      </c>
      <c r="B19" s="23">
        <f>B17*0.8</f>
        <v>4393600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192*B4</f>
        <v>576000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B17*0.05/12</f>
        <v>22883.333333333332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/>
      <c r="C27" s="8">
        <v>140</v>
      </c>
      <c r="D27" s="8"/>
      <c r="E27" s="8">
        <v>18000000</v>
      </c>
      <c r="F27" s="10" t="e">
        <f t="shared" ref="F27:F33" si="0">E27/B27</f>
        <v>#DIV/0!</v>
      </c>
      <c r="G27" s="10">
        <f>E27/C27</f>
        <v>128571.42857142857</v>
      </c>
      <c r="H27" s="10" t="e">
        <f>E27/#REF!</f>
        <v>#REF!</v>
      </c>
      <c r="I27" s="8" t="e">
        <f>C27/B27</f>
        <v>#DIV/0!</v>
      </c>
      <c r="J27" s="15"/>
    </row>
    <row r="28" spans="1:14" ht="17.25" x14ac:dyDescent="0.3">
      <c r="B28" s="9">
        <v>136</v>
      </c>
      <c r="C28" s="8"/>
      <c r="D28" s="8"/>
      <c r="E28" s="8">
        <v>6800000</v>
      </c>
      <c r="F28" s="10">
        <f t="shared" si="0"/>
        <v>50000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205</v>
      </c>
      <c r="C29" s="8">
        <v>265</v>
      </c>
      <c r="D29" s="8"/>
      <c r="E29" s="10">
        <v>9200000</v>
      </c>
      <c r="F29" s="10">
        <f t="shared" si="0"/>
        <v>44878.048780487807</v>
      </c>
      <c r="G29" s="10">
        <f t="shared" ref="G29:G33" si="1">E29/C29</f>
        <v>34716.981132075474</v>
      </c>
      <c r="H29" s="10" t="e">
        <f>E29/#REF!</f>
        <v>#REF!</v>
      </c>
      <c r="I29" s="8"/>
    </row>
    <row r="30" spans="1:14" x14ac:dyDescent="0.25">
      <c r="B30" s="9">
        <v>107</v>
      </c>
      <c r="C30" s="8">
        <v>142</v>
      </c>
      <c r="D30" s="8"/>
      <c r="E30" s="10">
        <v>7500000</v>
      </c>
      <c r="F30" s="10">
        <f t="shared" si="0"/>
        <v>70093.457943925227</v>
      </c>
      <c r="G30" s="10">
        <f t="shared" si="1"/>
        <v>52816.901408450707</v>
      </c>
      <c r="H30" s="10" t="e">
        <f>E30/#REF!</f>
        <v>#REF!</v>
      </c>
      <c r="I30" s="8" t="e">
        <f>#REF!/B30</f>
        <v>#REF!</v>
      </c>
    </row>
    <row r="31" spans="1:14" x14ac:dyDescent="0.25">
      <c r="B31" s="9">
        <v>148</v>
      </c>
      <c r="C31" s="25">
        <f>B31*1.2</f>
        <v>177.6</v>
      </c>
      <c r="E31" s="26">
        <v>5000000</v>
      </c>
      <c r="F31" s="26">
        <f t="shared" si="0"/>
        <v>33783.783783783787</v>
      </c>
      <c r="G31" s="10">
        <f t="shared" si="1"/>
        <v>28153.153153153155</v>
      </c>
      <c r="H31" s="26" t="e">
        <f>E31/#REF!</f>
        <v>#REF!</v>
      </c>
      <c r="I31" s="8">
        <f>C31/B31</f>
        <v>1.2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12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12" x14ac:dyDescent="0.25">
      <c r="A35">
        <f>12.8*10.764</f>
        <v>137.7792</v>
      </c>
      <c r="B35">
        <v>4800000</v>
      </c>
      <c r="C35">
        <f t="shared" ref="C35:C41" si="2">B35/A35</f>
        <v>34838.350055741357</v>
      </c>
      <c r="D35">
        <v>288000</v>
      </c>
      <c r="E35">
        <v>30000</v>
      </c>
      <c r="F35">
        <f t="shared" ref="F35:F41" si="3">E35+D35+B35</f>
        <v>5118000</v>
      </c>
      <c r="G35">
        <f t="shared" ref="G35:G41" si="4">F35/A35</f>
        <v>37146.390746934223</v>
      </c>
      <c r="H35" s="6"/>
      <c r="I35">
        <v>1</v>
      </c>
      <c r="J35">
        <f>A35/1.2</f>
        <v>114.816</v>
      </c>
      <c r="K35">
        <f>B35/J35</f>
        <v>41806.020066889629</v>
      </c>
      <c r="L35" s="6">
        <f>K35/B3</f>
        <v>1.1944577161968466</v>
      </c>
    </row>
    <row r="36" spans="1:12" x14ac:dyDescent="0.25">
      <c r="A36">
        <f>20.73*10.764</f>
        <v>223.13772</v>
      </c>
      <c r="B36">
        <v>4800000</v>
      </c>
      <c r="C36" s="54">
        <f t="shared" si="2"/>
        <v>21511.378712662296</v>
      </c>
      <c r="D36">
        <v>288000</v>
      </c>
      <c r="E36">
        <v>30000</v>
      </c>
      <c r="F36">
        <f t="shared" si="3"/>
        <v>5118000</v>
      </c>
      <c r="G36">
        <f t="shared" si="4"/>
        <v>22936.507552376173</v>
      </c>
      <c r="H36" s="6"/>
      <c r="I36">
        <v>2</v>
      </c>
    </row>
    <row r="37" spans="1:12" x14ac:dyDescent="0.25">
      <c r="A37">
        <f>11.71*10.764</f>
        <v>126.04644</v>
      </c>
      <c r="B37" s="54">
        <v>2450000</v>
      </c>
      <c r="C37" s="54">
        <f t="shared" si="2"/>
        <v>19437.280418233153</v>
      </c>
      <c r="D37">
        <v>147000</v>
      </c>
      <c r="E37">
        <v>30000</v>
      </c>
      <c r="F37">
        <f t="shared" si="3"/>
        <v>2627000</v>
      </c>
      <c r="G37">
        <f t="shared" si="4"/>
        <v>20841.524758652446</v>
      </c>
    </row>
    <row r="38" spans="1:12" ht="15.75" x14ac:dyDescent="0.25">
      <c r="A38" s="55">
        <f>11.88*10.764</f>
        <v>127.87632000000001</v>
      </c>
      <c r="B38" s="54">
        <v>2500000</v>
      </c>
      <c r="C38" s="54">
        <f t="shared" si="2"/>
        <v>19550.14032308718</v>
      </c>
      <c r="D38" s="50">
        <v>150000</v>
      </c>
      <c r="E38" s="50">
        <v>30000</v>
      </c>
      <c r="F38" s="50">
        <f t="shared" si="3"/>
        <v>2680000</v>
      </c>
      <c r="G38" s="50">
        <f t="shared" si="4"/>
        <v>20957.750426349459</v>
      </c>
    </row>
    <row r="39" spans="1:12" ht="15.75" x14ac:dyDescent="0.25">
      <c r="A39" s="55">
        <f>11.15*10.764</f>
        <v>120.01859999999999</v>
      </c>
      <c r="B39" s="54">
        <v>8000000</v>
      </c>
      <c r="C39" s="54">
        <f t="shared" si="2"/>
        <v>66656.33493475178</v>
      </c>
      <c r="D39">
        <v>480000</v>
      </c>
      <c r="E39" s="50">
        <v>30000</v>
      </c>
      <c r="F39" s="50">
        <f t="shared" si="3"/>
        <v>8510000</v>
      </c>
      <c r="G39" s="50">
        <f t="shared" si="4"/>
        <v>70905.676286842208</v>
      </c>
    </row>
    <row r="40" spans="1:12" ht="15.75" x14ac:dyDescent="0.25">
      <c r="A40" s="53"/>
      <c r="B40" s="50"/>
      <c r="C40" s="50" t="e">
        <f t="shared" si="2"/>
        <v>#DIV/0!</v>
      </c>
      <c r="D40" s="50">
        <v>1194000</v>
      </c>
      <c r="E40" s="50">
        <v>30000</v>
      </c>
      <c r="F40" s="50">
        <f t="shared" si="3"/>
        <v>1224000</v>
      </c>
      <c r="G40" s="50" t="e">
        <f t="shared" si="4"/>
        <v>#DIV/0!</v>
      </c>
    </row>
    <row r="41" spans="1:12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 t="shared" si="3"/>
        <v>1250500</v>
      </c>
      <c r="G41" s="50" t="e">
        <f t="shared" si="4"/>
        <v>#DIV/0!</v>
      </c>
    </row>
    <row r="42" spans="1:12" ht="15.75" x14ac:dyDescent="0.25">
      <c r="A42" s="30"/>
    </row>
    <row r="43" spans="1:12" ht="15.75" x14ac:dyDescent="0.25">
      <c r="A43" s="30"/>
    </row>
    <row r="44" spans="1:12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4" zoomScale="172" zoomScaleNormal="172" workbookViewId="0">
      <selection activeCell="V2" sqref="V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2024-04-22T10:00:26Z</dcterms:modified>
</cp:coreProperties>
</file>