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SURYA PRATAP SINGH RAGHAVA\"/>
    </mc:Choice>
  </mc:AlternateContent>
  <xr:revisionPtr revIDLastSave="0" documentId="13_ncr:1_{ABE2CAC8-53DD-4759-BB29-05C7C4C4ECA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1" i="4" l="1"/>
  <c r="Q6" i="4"/>
  <c r="Q7" i="4"/>
  <c r="Q2" i="4"/>
  <c r="W2" i="4"/>
  <c r="V2" i="4"/>
  <c r="U2" i="4"/>
  <c r="J19" i="4"/>
  <c r="Q12" i="4" l="1"/>
  <c r="P12" i="4"/>
  <c r="P11" i="4"/>
  <c r="Q11" i="4" s="1"/>
  <c r="Q10" i="4"/>
  <c r="P10" i="4"/>
  <c r="P9" i="4"/>
  <c r="Q9" i="4" s="1"/>
  <c r="P8" i="4"/>
  <c r="P5" i="4"/>
  <c r="P4" i="4"/>
  <c r="P3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<sst xmlns="http://schemas.openxmlformats.org/spreadsheetml/2006/main" count="24" uniqueCount="21">
  <si>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</si>
  <si>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</si>
  <si>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</si>
  <si>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</si>
  <si>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</si>
  <si>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</si>
  <si>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</si>
  <si>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</si>
  <si>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</si>
  <si>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</si>
  <si>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</si>
  <si>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</si>
  <si>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</si>
  <si>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</si>
  <si>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bua</t>
  </si>
  <si>
    <t>draft - 1.25 cr</t>
  </si>
  <si>
    <t>rate on ca</t>
  </si>
  <si>
    <t>fnv</t>
  </si>
  <si>
    <t xml:space="preserve">Flat No. 301, 3rd Floor, Building No 14, Fam CHSL, Plot No. 19 &amp; 19A, Sector 11, Village - Koparkhairane, </t>
  </si>
  <si>
    <t>12.01.2024</t>
  </si>
  <si>
    <t>16.01.24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</si>
</sst>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BEB15A-42A8-4393-8B19-4516C9AB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B652CC-619E-468F-BD64-F1E9D0BFC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173431</xdr:colOff>
      <xdr:row>43</xdr:row>
      <xdr:rowOff>67801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351B5D-876D-414A-AD00-B715EDE65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194231" cy="8068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601860</xdr:colOff>
      <xdr:row>38</xdr:row>
      <xdr:rowOff>19990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77BB9E-7141-4F9B-B4EE-97CF361D4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793860" cy="67351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24</xdr:col>
      <xdr:colOff>135411</xdr:colOff>
      <xdr:row>43</xdr:row>
      <xdr:rowOff>20010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C17AF2-06EA-408D-93AE-DBF2536FA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765811" cy="68780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30</xdr:col>
      <xdr:colOff>202095</xdr:colOff>
      <xdr:row>36</xdr:row>
      <xdr:rowOff>143852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7ACF38-E7F5-4CDE-92F3-98702A431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832495" cy="70018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36</xdr:row>
      <xdr:rowOff>39036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28F668-E81B-4728-B8FE-00EFB88FF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7065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1" sqref="I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670</v>
      </c>
      <c r="C2" s="4">
        <f>B2*1.2</f>
        <v>804</v>
      </c>
      <c r="D2" s="4">
        <f t="shared" ref="D2:D13" si="2">C2*1.2</f>
        <v>964.8</v>
      </c>
      <c r="E2" s="5">
        <f t="shared" ref="E2:E13" si="3">R2</f>
        <v>11950000</v>
      </c>
      <c r="F2" s="10">
        <f t="shared" ref="F2:F13" si="4">ROUND((E2/B2),0)</f>
        <v>17836</v>
      </c>
      <c r="G2" s="15">
        <f t="shared" ref="G2:G13" si="5">ROUND((E2/C2),0)</f>
        <v>14863</v>
      </c>
      <c r="H2" s="10">
        <f t="shared" ref="H2:H13" si="6">ROUND((E2/D2),0)</f>
        <v>12386</v>
      </c>
      <c r="I2" s="4" t="e">
        <f>#REF!</f>
        <v>#REF!</v>
      </c>
      <c r="J2" s="4" t="str">
        <f t="shared" ref="J2:J13" si="7">S2</f>
        <v>12.01.2024</v>
      </c>
      <c r="O2">
        <v>0</v>
      </c>
      <c r="P2">
        <v>804</v>
      </c>
      <c r="Q2">
        <f t="shared" ref="Q2:Q12" si="8">P2/1.2</f>
        <v>670</v>
      </c>
      <c r="R2" s="2">
        <v>11950000</v>
      </c>
      <c r="S2" s="8" t="s">
        <v>19</v>
      </c>
      <c r="T2" s="8"/>
      <c r="U2" s="2">
        <f>R2+717000+30000</f>
        <v>12697000</v>
      </c>
      <c r="V2">
        <f>U2/P2</f>
        <v>15792.288557213931</v>
      </c>
      <c r="W2">
        <f>V2*1.2</f>
        <v>18950.746268656716</v>
      </c>
    </row>
    <row r="3" spans="1:23" x14ac:dyDescent="0.25">
      <c r="A3" s="4">
        <f t="shared" si="0"/>
        <v>0</v>
      </c>
      <c r="B3" s="4">
        <f t="shared" si="1"/>
        <v>725</v>
      </c>
      <c r="C3" s="4">
        <f t="shared" ref="C3:C15" si="9">B3*1.2</f>
        <v>870</v>
      </c>
      <c r="D3" s="4">
        <f t="shared" si="2"/>
        <v>1044</v>
      </c>
      <c r="E3" s="5">
        <f t="shared" si="3"/>
        <v>9000000</v>
      </c>
      <c r="F3" s="10">
        <f t="shared" si="4"/>
        <v>12414</v>
      </c>
      <c r="G3" s="10">
        <f t="shared" si="5"/>
        <v>10345</v>
      </c>
      <c r="H3" s="10">
        <f t="shared" si="6"/>
        <v>8621</v>
      </c>
      <c r="I3" s="4" t="e">
        <f>#REF!</f>
        <v>#REF!</v>
      </c>
      <c r="J3" s="4" t="str">
        <f t="shared" si="7"/>
        <v>16.01.24</v>
      </c>
      <c r="O3">
        <v>0</v>
      </c>
      <c r="P3">
        <f t="shared" ref="P2:P12" si="10">O3/1.2</f>
        <v>0</v>
      </c>
      <c r="Q3">
        <v>725</v>
      </c>
      <c r="R3" s="2">
        <v>9000000</v>
      </c>
      <c r="S3" s="8" t="s">
        <v>20</v>
      </c>
      <c r="T3" s="8"/>
    </row>
    <row r="4" spans="1:23" x14ac:dyDescent="0.25">
      <c r="A4" s="4">
        <f t="shared" si="0"/>
        <v>0</v>
      </c>
      <c r="B4" s="4">
        <f t="shared" si="1"/>
        <v>640</v>
      </c>
      <c r="C4" s="4">
        <f t="shared" si="9"/>
        <v>768</v>
      </c>
      <c r="D4" s="4">
        <f t="shared" si="2"/>
        <v>921.59999999999991</v>
      </c>
      <c r="E4" s="5">
        <f t="shared" si="3"/>
        <v>14000000</v>
      </c>
      <c r="F4" s="10">
        <f t="shared" si="4"/>
        <v>21875</v>
      </c>
      <c r="G4" s="10">
        <f t="shared" si="5"/>
        <v>18229</v>
      </c>
      <c r="H4" s="10">
        <f t="shared" si="6"/>
        <v>15191</v>
      </c>
      <c r="I4" s="4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640</v>
      </c>
      <c r="R4" s="2">
        <v>14000000</v>
      </c>
      <c r="S4" s="8"/>
      <c r="T4" s="8"/>
    </row>
    <row r="5" spans="1:23" x14ac:dyDescent="0.25">
      <c r="A5" s="4">
        <f t="shared" si="0"/>
        <v>0</v>
      </c>
      <c r="B5" s="4">
        <f t="shared" si="1"/>
        <v>500</v>
      </c>
      <c r="C5" s="4">
        <f t="shared" si="9"/>
        <v>600</v>
      </c>
      <c r="D5" s="4">
        <f t="shared" si="2"/>
        <v>720</v>
      </c>
      <c r="E5" s="5">
        <f t="shared" si="3"/>
        <v>11000000</v>
      </c>
      <c r="F5" s="10">
        <f t="shared" si="4"/>
        <v>22000</v>
      </c>
      <c r="G5" s="10">
        <f t="shared" si="5"/>
        <v>18333</v>
      </c>
      <c r="H5" s="10">
        <f t="shared" si="6"/>
        <v>15278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500</v>
      </c>
      <c r="R5" s="2">
        <v>11000000</v>
      </c>
      <c r="S5" s="8"/>
      <c r="T5" s="8"/>
    </row>
    <row r="6" spans="1:23" x14ac:dyDescent="0.25">
      <c r="A6" s="4">
        <f t="shared" si="0"/>
        <v>0</v>
      </c>
      <c r="B6" s="4">
        <f t="shared" si="1"/>
        <v>833.33333333333337</v>
      </c>
      <c r="C6" s="4">
        <f t="shared" si="9"/>
        <v>1000</v>
      </c>
      <c r="D6" s="4">
        <f t="shared" si="2"/>
        <v>1200</v>
      </c>
      <c r="E6" s="5">
        <f t="shared" si="3"/>
        <v>13400000</v>
      </c>
      <c r="F6" s="10">
        <f t="shared" si="4"/>
        <v>16080</v>
      </c>
      <c r="G6" s="10">
        <f t="shared" si="5"/>
        <v>13400</v>
      </c>
      <c r="H6" s="10">
        <f t="shared" si="6"/>
        <v>11167</v>
      </c>
      <c r="I6" s="4" t="e">
        <f>#REF!</f>
        <v>#REF!</v>
      </c>
      <c r="J6" s="4">
        <f t="shared" si="7"/>
        <v>0</v>
      </c>
      <c r="O6">
        <v>0</v>
      </c>
      <c r="P6">
        <v>1000</v>
      </c>
      <c r="Q6">
        <f t="shared" si="8"/>
        <v>833.33333333333337</v>
      </c>
      <c r="R6" s="2">
        <v>13400000</v>
      </c>
      <c r="S6" s="8"/>
      <c r="T6" s="8"/>
    </row>
    <row r="7" spans="1:23" x14ac:dyDescent="0.25">
      <c r="A7" s="4">
        <f t="shared" si="0"/>
        <v>0</v>
      </c>
      <c r="B7" s="4">
        <f t="shared" si="1"/>
        <v>670.83333333333337</v>
      </c>
      <c r="C7" s="4">
        <f t="shared" si="9"/>
        <v>805</v>
      </c>
      <c r="D7" s="4">
        <f t="shared" si="2"/>
        <v>966</v>
      </c>
      <c r="E7" s="5">
        <f t="shared" si="3"/>
        <v>14000000</v>
      </c>
      <c r="F7" s="10">
        <f t="shared" si="4"/>
        <v>20870</v>
      </c>
      <c r="G7" s="15">
        <f t="shared" si="5"/>
        <v>17391</v>
      </c>
      <c r="H7" s="10">
        <f t="shared" si="6"/>
        <v>14493</v>
      </c>
      <c r="I7" s="4" t="e">
        <f>#REF!</f>
        <v>#REF!</v>
      </c>
      <c r="J7" s="4">
        <f t="shared" si="7"/>
        <v>0</v>
      </c>
      <c r="O7">
        <v>0</v>
      </c>
      <c r="P7">
        <v>805</v>
      </c>
      <c r="Q7">
        <f t="shared" si="8"/>
        <v>670.83333333333337</v>
      </c>
      <c r="R7" s="2">
        <v>14000000</v>
      </c>
      <c r="S7" s="8"/>
      <c r="T7" s="8"/>
    </row>
    <row r="8" spans="1:23" x14ac:dyDescent="0.25">
      <c r="A8" s="4">
        <f t="shared" si="0"/>
        <v>0</v>
      </c>
      <c r="B8" s="4">
        <f t="shared" si="1"/>
        <v>610</v>
      </c>
      <c r="C8" s="4">
        <f t="shared" si="9"/>
        <v>732</v>
      </c>
      <c r="D8" s="4">
        <f t="shared" si="2"/>
        <v>878.4</v>
      </c>
      <c r="E8" s="5">
        <f t="shared" si="3"/>
        <v>12500000</v>
      </c>
      <c r="F8" s="10">
        <f t="shared" si="4"/>
        <v>20492</v>
      </c>
      <c r="G8" s="15">
        <f t="shared" si="5"/>
        <v>17077</v>
      </c>
      <c r="H8" s="10">
        <f t="shared" si="6"/>
        <v>14230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610</v>
      </c>
      <c r="R8" s="2">
        <v>12500000</v>
      </c>
      <c r="S8" s="8"/>
      <c r="T8" s="8"/>
    </row>
    <row r="9" spans="1:23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3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18</v>
      </c>
    </row>
    <row r="18" spans="7:24" x14ac:dyDescent="0.25">
      <c r="H18" t="s">
        <v>13</v>
      </c>
      <c r="I18">
        <v>617</v>
      </c>
    </row>
    <row r="19" spans="7:24" x14ac:dyDescent="0.25">
      <c r="H19" t="s">
        <v>14</v>
      </c>
      <c r="I19">
        <v>804</v>
      </c>
      <c r="J19">
        <f>I19/I18</f>
        <v>1.3030794165316046</v>
      </c>
    </row>
    <row r="20" spans="7:24" x14ac:dyDescent="0.25">
      <c r="H20" t="s">
        <v>16</v>
      </c>
      <c r="I20">
        <v>15000</v>
      </c>
    </row>
    <row r="21" spans="7:24" x14ac:dyDescent="0.25">
      <c r="H21" t="s">
        <v>17</v>
      </c>
      <c r="I21">
        <f>I20*I19</f>
        <v>12060000</v>
      </c>
    </row>
    <row r="22" spans="7:24" x14ac:dyDescent="0.25">
      <c r="G22" s="6"/>
      <c r="H22" s="6"/>
    </row>
    <row r="24" spans="7:24" x14ac:dyDescent="0.25">
      <c r="H24" t="s">
        <v>15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37" sqref="B37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2024-04-20T06:36:39Z</dcterms:modified>
</cp:coreProperties>
</file>