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Bhayander\MAGHAN ABIGAIL VARKEY\"/>
    </mc:Choice>
  </mc:AlternateContent>
  <xr:revisionPtr revIDLastSave="0" documentId="13_ncr:1_{A7FFA04C-59E5-42F6-A95D-D799123597B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<sst xmlns="http://schemas.openxmlformats.org/spreadsheetml/2006/main" count="138" uniqueCount="96">
  <si>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</si>
  <si>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</si>
  <si>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</si>
  <si>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</si>
  <si>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</si>
  <si>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</si>
  <si>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</si>
  <si>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</si>
  <si>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</si>
  <si>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</si>
  <si>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</si>
  <si>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</si>
  <si>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</si>
  <si>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</si>
  <si>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</si>
  <si>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</si>
  <si>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</si>
  <si>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</si>
  <si>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</si>
  <si>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</si>
  <si>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</si>
  <si>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</si>
  <si>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</si>
  <si>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</si>
  <si>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</si>
  <si>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</si>
  <si>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</si>
  <si>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</si>
  <si>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</si>
  <si>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</si>
  <si>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</si>
  <si>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</si>
  <si>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</si>
  <si>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</si>
  <si>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</si>
  <si>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</si>
  <si>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</si>
  <si>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</si>
  <si>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</si>
  <si>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</si>
  <si>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</si>
  <si>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</si>
  <si>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</si>
  <si>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</si>
  <si>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</si>
  <si>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</si>
  <si>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</si>
  <si>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</si>
  <si>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</si>
  <si>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</si>
  <si>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</si>
  <si>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</si>
  <si>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</si>
  <si>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</si>
  <si>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</si>
  <si>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</si>
  <si>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</si>
  <si>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</si>
  <si>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</si>
  <si>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</si>
  <si>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</si>
  <si>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</si>
  <si>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</si>
  <si>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</si>
  <si>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</si>
  <si>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</si>
  <si>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</si>
  <si>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</si>
  <si>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</si>
  <si>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</si>
  <si>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</si>
  <si>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</si>
  <si>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</si>
  <si>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</si>
  <si>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</si>
  <si>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</si>
  <si>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</si>
  <si>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</si>
  <si>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</si>
  <si>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</si>
  <si>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</si>
  <si>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</si>
  <si>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</si>
  <si>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Draft Agreement </t>
  </si>
  <si>
    <t>RERA CA</t>
  </si>
  <si>
    <t>BALC</t>
  </si>
  <si>
    <t>TACA</t>
  </si>
  <si>
    <t>IGR-20.04.24</t>
  </si>
  <si>
    <t>IGR-13.04.24</t>
  </si>
  <si>
    <t>IGR-08.04.24</t>
  </si>
  <si>
    <t>IGR-09.02.24</t>
  </si>
  <si>
    <t>IGR-27.01.24</t>
  </si>
  <si>
    <t>IGR-05.01.24</t>
  </si>
  <si>
    <t>IGR-06.02.24</t>
  </si>
  <si>
    <t>IGR-05.02.24</t>
  </si>
  <si>
    <t>IGR-01.02.24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</si>
</sst>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8AB5D-6DAB-4811-9C8F-593AED2D7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D43238-E43E-493D-A00F-76DFCDA9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AF8B8E-8A07-43A8-875C-0F322449A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5355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55E16-65F0-4E76-AEC8-3979F79A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E430B-FE28-494D-813B-E3D299918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1E36E9-9EEB-426E-9248-C3AF24384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7179B-C975-4296-B2D6-EA4819229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636A0-4B35-4649-A3E0-E7875C2B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C3929-D0EB-4199-BC07-39749586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4B315-4B5F-4462-97C6-BD002F4EB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9B5874-1F8D-48C7-A5E6-D40AE9D7C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3C38B-EAF5-4BEA-8A66-BEA1A909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75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81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76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77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78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79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80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24B9C-F606-427B-8E2A-15B659304C3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39445-447C-4094-A989-A78BE7B73C2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12" sqref="L1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14500</v>
      </c>
      <c r="D3" s="24" t="s">
        <v>74</v>
      </c>
      <c r="E3" s="6" t="s">
        <v>82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11500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3000</v>
      </c>
      <c r="D13" s="19"/>
    </row>
    <row r="14" spans="1:6" x14ac:dyDescent="0.25">
      <c r="A14" s="16" t="s">
        <v>15</v>
      </c>
      <c r="B14" s="20"/>
      <c r="C14" s="21">
        <f>C5</f>
        <v>11500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14500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1261</v>
      </c>
      <c r="D18" s="19"/>
    </row>
    <row r="19" spans="1:4" x14ac:dyDescent="0.25">
      <c r="A19" s="16" t="s">
        <v>73</v>
      </c>
      <c r="B19" s="6"/>
      <c r="C19" s="32">
        <f>C18*C16</f>
        <v>18284500</v>
      </c>
      <c r="D19" s="33"/>
    </row>
    <row r="20" spans="1:4" x14ac:dyDescent="0.25">
      <c r="A20" s="16" t="s">
        <v>24</v>
      </c>
      <c r="C20" s="34">
        <f>C19*90%</f>
        <v>16456050</v>
      </c>
      <c r="D20" s="19"/>
    </row>
    <row r="21" spans="1:4" x14ac:dyDescent="0.25">
      <c r="A21" s="16" t="s">
        <v>25</v>
      </c>
      <c r="C21" s="34">
        <f>C19*80%</f>
        <v>14627600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3783000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38092.708333333336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6" sqref="S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1158</v>
      </c>
      <c r="C2" s="4">
        <f t="shared" ref="C2:C16" si="1">B2*1.2</f>
        <v>1389.6</v>
      </c>
      <c r="D2" s="4">
        <f t="shared" ref="D2:D16" si="2">C2*1.2</f>
        <v>1667.5199999999998</v>
      </c>
      <c r="E2" s="5">
        <f t="shared" ref="E2:E16" si="3">R2</f>
        <v>16641910</v>
      </c>
      <c r="F2" s="77">
        <f t="shared" ref="F2:F15" si="4">ROUND((E2/B2),0)</f>
        <v>14371</v>
      </c>
      <c r="G2" s="77">
        <f t="shared" ref="G2:G15" si="5">ROUND((E2/C2),0)</f>
        <v>11976</v>
      </c>
      <c r="H2" s="77">
        <f t="shared" ref="H2:H15" si="6">ROUND((E2/D2),0)</f>
        <v>9980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1158</v>
      </c>
      <c r="R2" s="78">
        <v>16641910</v>
      </c>
      <c r="S2" s="78" t="s">
        <v>87</v>
      </c>
    </row>
    <row r="3" spans="1:19" x14ac:dyDescent="0.25">
      <c r="A3" s="4">
        <v>2</v>
      </c>
      <c r="B3" s="4">
        <f t="shared" si="0"/>
        <v>1209</v>
      </c>
      <c r="C3" s="4">
        <f t="shared" si="1"/>
        <v>1450.8</v>
      </c>
      <c r="D3" s="4">
        <f t="shared" si="2"/>
        <v>1740.9599999999998</v>
      </c>
      <c r="E3" s="5">
        <f t="shared" si="3"/>
        <v>16679310</v>
      </c>
      <c r="F3" s="4">
        <f t="shared" si="4"/>
        <v>13796</v>
      </c>
      <c r="G3" s="4">
        <f t="shared" si="5"/>
        <v>11497</v>
      </c>
      <c r="H3" s="4">
        <f t="shared" si="6"/>
        <v>9581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1209</v>
      </c>
      <c r="R3" s="2">
        <v>16679310</v>
      </c>
      <c r="S3" s="2" t="s">
        <v>88</v>
      </c>
    </row>
    <row r="4" spans="1:19" x14ac:dyDescent="0.25">
      <c r="A4" s="4">
        <v>3</v>
      </c>
      <c r="B4" s="4">
        <f t="shared" si="0"/>
        <v>1241</v>
      </c>
      <c r="C4" s="4">
        <f t="shared" si="1"/>
        <v>1489.2</v>
      </c>
      <c r="D4" s="4">
        <f t="shared" si="2"/>
        <v>1787.04</v>
      </c>
      <c r="E4" s="5">
        <f t="shared" si="3"/>
        <v>18211391</v>
      </c>
      <c r="F4" s="77">
        <f t="shared" si="4"/>
        <v>14675</v>
      </c>
      <c r="G4" s="77">
        <f t="shared" si="5"/>
        <v>12229</v>
      </c>
      <c r="H4" s="77">
        <f t="shared" si="6"/>
        <v>10191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1241</v>
      </c>
      <c r="R4" s="78">
        <v>18211391</v>
      </c>
      <c r="S4" s="78" t="s">
        <v>89</v>
      </c>
    </row>
    <row r="5" spans="1:19" x14ac:dyDescent="0.25">
      <c r="A5" s="4">
        <v>4</v>
      </c>
      <c r="B5" s="4">
        <f t="shared" si="0"/>
        <v>1159</v>
      </c>
      <c r="C5" s="4">
        <f t="shared" si="1"/>
        <v>1390.8</v>
      </c>
      <c r="D5" s="4">
        <f t="shared" si="2"/>
        <v>1668.9599999999998</v>
      </c>
      <c r="E5" s="5">
        <f t="shared" si="3"/>
        <v>16903068</v>
      </c>
      <c r="F5" s="79">
        <f t="shared" si="4"/>
        <v>14584</v>
      </c>
      <c r="G5" s="79">
        <f t="shared" si="5"/>
        <v>12153</v>
      </c>
      <c r="H5" s="79">
        <f t="shared" si="6"/>
        <v>10128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f t="shared" si="9"/>
        <v>0</v>
      </c>
      <c r="Q5" s="80">
        <v>1159</v>
      </c>
      <c r="R5" s="81">
        <v>16903068</v>
      </c>
      <c r="S5" s="81" t="s">
        <v>90</v>
      </c>
    </row>
    <row r="6" spans="1:19" x14ac:dyDescent="0.25">
      <c r="A6" s="4">
        <v>5</v>
      </c>
      <c r="B6" s="4">
        <f t="shared" si="0"/>
        <v>1261</v>
      </c>
      <c r="C6" s="4">
        <f t="shared" si="1"/>
        <v>1513.2</v>
      </c>
      <c r="D6" s="4">
        <f t="shared" si="2"/>
        <v>1815.84</v>
      </c>
      <c r="E6" s="5">
        <f t="shared" si="3"/>
        <v>16553182</v>
      </c>
      <c r="F6" s="79">
        <f t="shared" si="4"/>
        <v>13127</v>
      </c>
      <c r="G6" s="79">
        <f t="shared" si="5"/>
        <v>10939</v>
      </c>
      <c r="H6" s="79">
        <f t="shared" si="6"/>
        <v>9116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9"/>
        <v>0</v>
      </c>
      <c r="Q6" s="80">
        <v>1261</v>
      </c>
      <c r="R6" s="81">
        <v>16553182</v>
      </c>
      <c r="S6" s="81" t="s">
        <v>91</v>
      </c>
    </row>
    <row r="7" spans="1:19" x14ac:dyDescent="0.25">
      <c r="A7" s="4">
        <v>6</v>
      </c>
      <c r="B7" s="4">
        <f t="shared" si="0"/>
        <v>1159</v>
      </c>
      <c r="C7" s="4">
        <f t="shared" si="1"/>
        <v>1390.8</v>
      </c>
      <c r="D7" s="4">
        <f t="shared" si="2"/>
        <v>1668.9599999999998</v>
      </c>
      <c r="E7" s="5">
        <f t="shared" si="3"/>
        <v>16961464</v>
      </c>
      <c r="F7" s="79">
        <f t="shared" si="4"/>
        <v>14635</v>
      </c>
      <c r="G7" s="79">
        <f t="shared" si="5"/>
        <v>12195</v>
      </c>
      <c r="H7" s="79">
        <f t="shared" si="6"/>
        <v>10163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f t="shared" si="9"/>
        <v>0</v>
      </c>
      <c r="Q7" s="80">
        <v>1159</v>
      </c>
      <c r="R7" s="81">
        <v>16961464</v>
      </c>
      <c r="S7" s="81" t="s">
        <v>92</v>
      </c>
    </row>
    <row r="8" spans="1:19" x14ac:dyDescent="0.25">
      <c r="A8" s="4">
        <v>7</v>
      </c>
      <c r="B8" s="4">
        <f t="shared" si="0"/>
        <v>1159</v>
      </c>
      <c r="C8" s="4">
        <f t="shared" si="1"/>
        <v>1390.8</v>
      </c>
      <c r="D8" s="4">
        <f t="shared" si="2"/>
        <v>1668.9599999999998</v>
      </c>
      <c r="E8" s="5">
        <f t="shared" si="3"/>
        <v>16555939</v>
      </c>
      <c r="F8" s="4">
        <f t="shared" si="4"/>
        <v>14285</v>
      </c>
      <c r="G8" s="4">
        <f t="shared" si="5"/>
        <v>11904</v>
      </c>
      <c r="H8" s="4">
        <f t="shared" si="6"/>
        <v>9920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1159</v>
      </c>
      <c r="R8" s="2">
        <v>16555939</v>
      </c>
      <c r="S8" s="2" t="s">
        <v>93</v>
      </c>
    </row>
    <row r="9" spans="1:19" x14ac:dyDescent="0.25">
      <c r="A9" s="4">
        <v>8</v>
      </c>
      <c r="B9" s="4">
        <f t="shared" si="0"/>
        <v>1159</v>
      </c>
      <c r="C9" s="4">
        <f t="shared" si="1"/>
        <v>1390.8</v>
      </c>
      <c r="D9" s="4">
        <f t="shared" si="2"/>
        <v>1668.9599999999998</v>
      </c>
      <c r="E9" s="5">
        <f t="shared" si="3"/>
        <v>17177203</v>
      </c>
      <c r="F9" s="4">
        <f t="shared" si="4"/>
        <v>14821</v>
      </c>
      <c r="G9" s="4">
        <f t="shared" si="5"/>
        <v>12351</v>
      </c>
      <c r="H9" s="4">
        <f t="shared" si="6"/>
        <v>10292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1159</v>
      </c>
      <c r="R9" s="2">
        <v>17177203</v>
      </c>
      <c r="S9" s="2" t="s">
        <v>94</v>
      </c>
    </row>
    <row r="10" spans="1:19" x14ac:dyDescent="0.25">
      <c r="A10" s="4">
        <v>9</v>
      </c>
      <c r="B10" s="4">
        <f t="shared" si="0"/>
        <v>1159</v>
      </c>
      <c r="C10" s="4">
        <f t="shared" si="1"/>
        <v>1390.8</v>
      </c>
      <c r="D10" s="4">
        <f t="shared" si="2"/>
        <v>1668.9599999999998</v>
      </c>
      <c r="E10" s="5">
        <f t="shared" si="3"/>
        <v>16383996</v>
      </c>
      <c r="F10" s="4">
        <f t="shared" si="4"/>
        <v>14136</v>
      </c>
      <c r="G10" s="4">
        <f t="shared" si="5"/>
        <v>11780</v>
      </c>
      <c r="H10" s="4">
        <f t="shared" si="6"/>
        <v>9817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1159</v>
      </c>
      <c r="R10" s="2">
        <v>16383996</v>
      </c>
      <c r="S10" s="2" t="s">
        <v>95</v>
      </c>
    </row>
    <row r="11" spans="1:19" x14ac:dyDescent="0.25">
      <c r="A11" s="4">
        <v>10</v>
      </c>
      <c r="B11" s="4">
        <f t="shared" si="0"/>
        <v>1030</v>
      </c>
      <c r="C11" s="4">
        <f t="shared" si="1"/>
        <v>1236</v>
      </c>
      <c r="D11" s="4">
        <f t="shared" si="2"/>
        <v>1483.2</v>
      </c>
      <c r="E11" s="5">
        <f t="shared" si="3"/>
        <v>15024414</v>
      </c>
      <c r="F11" s="4">
        <f t="shared" si="4"/>
        <v>14587</v>
      </c>
      <c r="G11" s="4">
        <f t="shared" si="5"/>
        <v>12156</v>
      </c>
      <c r="H11" s="4">
        <f t="shared" si="6"/>
        <v>10130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1030</v>
      </c>
      <c r="R11" s="2">
        <v>15024414</v>
      </c>
      <c r="S11" s="2" t="s">
        <v>90</v>
      </c>
    </row>
    <row r="12" spans="1:19" x14ac:dyDescent="0.25">
      <c r="A12" s="4">
        <v>11</v>
      </c>
      <c r="B12" s="4">
        <f t="shared" si="0"/>
        <v>1030</v>
      </c>
      <c r="C12" s="4">
        <f t="shared" si="1"/>
        <v>1236</v>
      </c>
      <c r="D12" s="4">
        <f t="shared" si="2"/>
        <v>1483.2</v>
      </c>
      <c r="E12" s="5">
        <f t="shared" si="3"/>
        <v>16600000</v>
      </c>
      <c r="F12" s="77">
        <f t="shared" si="4"/>
        <v>16117</v>
      </c>
      <c r="G12" s="77">
        <f t="shared" si="5"/>
        <v>13430</v>
      </c>
      <c r="H12" s="77">
        <f t="shared" si="6"/>
        <v>11192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1030</v>
      </c>
      <c r="R12" s="78">
        <v>16600000</v>
      </c>
      <c r="S12" s="2"/>
    </row>
    <row r="13" spans="1:19" x14ac:dyDescent="0.25">
      <c r="A13" s="4">
        <v>12</v>
      </c>
      <c r="B13" s="4">
        <f t="shared" si="0"/>
        <v>1058</v>
      </c>
      <c r="C13" s="4">
        <f t="shared" si="1"/>
        <v>1269.5999999999999</v>
      </c>
      <c r="D13" s="4">
        <f t="shared" si="2"/>
        <v>1523.5199999999998</v>
      </c>
      <c r="E13" s="5">
        <f t="shared" si="3"/>
        <v>17500000</v>
      </c>
      <c r="F13" s="77">
        <f t="shared" si="4"/>
        <v>16541</v>
      </c>
      <c r="G13" s="77">
        <f t="shared" si="5"/>
        <v>13784</v>
      </c>
      <c r="H13" s="77">
        <f t="shared" si="6"/>
        <v>11487</v>
      </c>
      <c r="I13" s="77">
        <f t="shared" si="7"/>
        <v>0</v>
      </c>
      <c r="J13" s="77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1058</v>
      </c>
      <c r="R13" s="78">
        <v>17500000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ref="Q12:Q15" si="11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84</v>
      </c>
      <c r="G26" s="56">
        <v>1097</v>
      </c>
    </row>
    <row r="27" spans="1:19" s="10" customFormat="1" x14ac:dyDescent="0.25">
      <c r="F27" s="56" t="s">
        <v>85</v>
      </c>
      <c r="G27" s="56">
        <v>164</v>
      </c>
    </row>
    <row r="28" spans="1:19" s="10" customFormat="1" x14ac:dyDescent="0.25">
      <c r="C28" s="71" t="s">
        <v>83</v>
      </c>
      <c r="D28" s="71"/>
      <c r="F28" s="56" t="s">
        <v>86</v>
      </c>
      <c r="G28" s="56">
        <f>SUM(G26:G27)</f>
        <v>1261</v>
      </c>
    </row>
    <row r="29" spans="1:19" s="10" customFormat="1" x14ac:dyDescent="0.25">
      <c r="C29" s="71" t="s">
        <v>1</v>
      </c>
      <c r="D29" s="71">
        <v>16419058</v>
      </c>
      <c r="F29" s="56" t="s">
        <v>71</v>
      </c>
      <c r="G29" s="56">
        <v>1387</v>
      </c>
      <c r="H29" s="10">
        <f>G29/G28</f>
        <v>1.0999206978588423</v>
      </c>
    </row>
    <row r="30" spans="1:19" s="10" customFormat="1" x14ac:dyDescent="0.25">
      <c r="F30" s="56" t="s">
        <v>72</v>
      </c>
      <c r="G30" s="56">
        <v>14500</v>
      </c>
    </row>
    <row r="31" spans="1:19" s="10" customFormat="1" x14ac:dyDescent="0.25">
      <c r="C31" s="74"/>
      <c r="D31" s="74"/>
      <c r="F31" s="74" t="s">
        <v>73</v>
      </c>
      <c r="G31" s="74">
        <f>G28*G30</f>
        <v>18284500</v>
      </c>
      <c r="H31" s="10">
        <f>G31/D29</f>
        <v>1.1136144351277644</v>
      </c>
    </row>
    <row r="32" spans="1:19" s="10" customFormat="1" x14ac:dyDescent="0.25">
      <c r="C32" s="74"/>
      <c r="D32" s="74"/>
      <c r="F32" s="74" t="s">
        <v>24</v>
      </c>
      <c r="G32" s="74">
        <f>G31*90%</f>
        <v>16456050</v>
      </c>
    </row>
    <row r="33" spans="3:7" s="10" customFormat="1" x14ac:dyDescent="0.25">
      <c r="C33" s="74"/>
      <c r="D33" s="74"/>
      <c r="F33" s="74" t="s">
        <v>25</v>
      </c>
      <c r="G33" s="74">
        <f>G31*80%</f>
        <v>14627600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D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2024-04-27T07:18:41Z</dcterms:modified>
</cp:coreProperties>
</file>