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PRATIKSHA JAYDEEP SHINDE - Union\"/>
    </mc:Choice>
  </mc:AlternateContent>
  <xr:revisionPtr revIDLastSave="0" documentId="13_ncr:1_{9E74E476-508E-45B6-8930-63A19E9C1C3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P2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<sst xmlns="http://schemas.openxmlformats.org/spreadsheetml/2006/main" count="49" uniqueCount="42">
  <si>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</si>
  <si>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</si>
  <si>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</si>
  <si>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</si>
  <si>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</si>
  <si>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</si>
  <si>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</si>
  <si>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</si>
  <si>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</si>
  <si>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</si>
  <si>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</si>
  <si>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</si>
  <si>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</si>
  <si>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</si>
  <si>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</si>
  <si>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</si>
  <si>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</si>
  <si>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</si>
  <si>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</si>
  <si>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</si>
  <si>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</si>
  <si>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</si>
  <si>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</si>
  <si>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</si>
  <si>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</si>
  <si>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</si>
  <si>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</si>
  <si>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</si>
  <si>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</si>
  <si>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</si>
  <si>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</si>
  <si>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</si>
  <si>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</si>
  <si>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</si>
  <si>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</si>
  <si>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</si>
  <si>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</si>
  <si>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</si>
  <si>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Mid Corporate Branch Vashi ) -  PRATIKSHA JAYDEEP SHINDE</t>
  </si>
  <si>
    <t>As per site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</si>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</sst>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9" fillId="2" borderId="0" xfId="0" applyNumberFormat="1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37</xdr:row>
      <xdr:rowOff>58078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79916-BE2C-494F-94E7-7D08880F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649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42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6A79F4-3920-420F-A2B0-2C97DCC1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7001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FDFC0-5552-4491-AE4D-AC1153BE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6335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46</xdr:row>
      <xdr:rowOff>20203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2EB6D-311F-4AC7-BD4C-0E4335A3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46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1D36C-5898-4F4A-8DBD-E9835121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506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601265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832E4-1697-4253-A64B-35242925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26065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20244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4972C2-E0C0-4E4B-8340-7EA36B47B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54644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6A549-81A8-4E12-A0F2-D5AB40AC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468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64019-AF31-42CF-8788-CFDD5D19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249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I11" sqref="I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218.33333333333334</v>
      </c>
      <c r="C3" s="4">
        <f>B3*1.2</f>
        <v>262</v>
      </c>
      <c r="D3" s="4">
        <f t="shared" ref="D3:D14" si="2">C3*1.2</f>
        <v>314.39999999999998</v>
      </c>
      <c r="E3" s="5">
        <f t="shared" ref="E3:E14" si="3">R3</f>
        <v>4560000</v>
      </c>
      <c r="F3" s="9">
        <f t="shared" ref="F3:F14" si="4">ROUND((E3/B3),0)</f>
        <v>20885</v>
      </c>
      <c r="G3" s="9">
        <f t="shared" ref="G3:G14" si="5">ROUND((E3/C3),0)</f>
        <v>17405</v>
      </c>
      <c r="H3" s="9">
        <f t="shared" ref="H3:H14" si="6">ROUND((E3/D3),0)</f>
        <v>14504</v>
      </c>
      <c r="I3" s="4" t="e">
        <f>#REF!</f>
        <v>#REF!</v>
      </c>
      <c r="J3" s="4">
        <f t="shared" ref="J3:J14" si="7">S3</f>
        <v>0</v>
      </c>
      <c r="O3">
        <v>0</v>
      </c>
      <c r="P3">
        <v>262</v>
      </c>
      <c r="Q3">
        <f t="shared" ref="P3:Q14" si="8">P3/1.2</f>
        <v>218.33333333333334</v>
      </c>
      <c r="R3" s="2">
        <v>4560000</v>
      </c>
    </row>
    <row r="4" spans="1:20" x14ac:dyDescent="0.25">
      <c r="A4" s="4">
        <f t="shared" ref="A4:A9" si="9">N4</f>
        <v>0</v>
      </c>
      <c r="B4" s="4">
        <f t="shared" ref="B4:B9" si="10">Q4</f>
        <v>216.66666666666669</v>
      </c>
      <c r="C4" s="4">
        <f t="shared" ref="C4:C9" si="11">B4*1.2</f>
        <v>260</v>
      </c>
      <c r="D4" s="4">
        <f t="shared" ref="D4:D9" si="12">C4*1.2</f>
        <v>312</v>
      </c>
      <c r="E4" s="5">
        <f t="shared" ref="E4:E9" si="13">R4</f>
        <v>4000000</v>
      </c>
      <c r="F4" s="9">
        <f t="shared" ref="F4:F9" si="14">ROUND((E4/B4),0)</f>
        <v>18462</v>
      </c>
      <c r="G4" s="9">
        <f t="shared" ref="G4:G9" si="15">ROUND((E4/C4),0)</f>
        <v>15385</v>
      </c>
      <c r="H4" s="9">
        <f t="shared" ref="H4:H9" si="16">ROUND((E4/D4),0)</f>
        <v>12821</v>
      </c>
      <c r="I4" s="4" t="e">
        <f>#REF!</f>
        <v>#REF!</v>
      </c>
      <c r="J4" s="4">
        <f t="shared" ref="J4:J9" si="17">S4</f>
        <v>0</v>
      </c>
      <c r="O4">
        <v>0</v>
      </c>
      <c r="P4">
        <v>260</v>
      </c>
      <c r="Q4">
        <f t="shared" ref="Q4:Q9" si="18">P4/1.2</f>
        <v>216.66666666666669</v>
      </c>
      <c r="R4" s="2">
        <v>4000000</v>
      </c>
    </row>
    <row r="5" spans="1:20" x14ac:dyDescent="0.25">
      <c r="A5" s="4">
        <f t="shared" si="9"/>
        <v>0</v>
      </c>
      <c r="B5" s="4">
        <f t="shared" si="10"/>
        <v>233.33333333333334</v>
      </c>
      <c r="C5" s="4">
        <f t="shared" si="11"/>
        <v>280</v>
      </c>
      <c r="D5" s="4">
        <f t="shared" si="12"/>
        <v>336</v>
      </c>
      <c r="E5" s="5">
        <f t="shared" si="13"/>
        <v>4300000</v>
      </c>
      <c r="F5" s="9">
        <f t="shared" si="14"/>
        <v>18429</v>
      </c>
      <c r="G5" s="9">
        <f t="shared" si="15"/>
        <v>15357</v>
      </c>
      <c r="H5" s="9">
        <f t="shared" si="16"/>
        <v>12798</v>
      </c>
      <c r="I5" s="4" t="e">
        <f>#REF!</f>
        <v>#REF!</v>
      </c>
      <c r="J5" s="4">
        <f t="shared" si="17"/>
        <v>0</v>
      </c>
      <c r="O5">
        <v>0</v>
      </c>
      <c r="P5">
        <v>280</v>
      </c>
      <c r="Q5">
        <f t="shared" si="18"/>
        <v>233.33333333333334</v>
      </c>
      <c r="R5" s="2">
        <v>4300000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420</v>
      </c>
      <c r="C16" s="4">
        <f>B16*1.2</f>
        <v>504</v>
      </c>
      <c r="D16" s="4">
        <f t="shared" ref="D16:D28" si="34">C16*1.2</f>
        <v>604.79999999999995</v>
      </c>
      <c r="E16" s="5">
        <f t="shared" ref="E16:E28" si="35">R16</f>
        <v>8000000</v>
      </c>
      <c r="F16" s="9">
        <f t="shared" ref="F16:F28" si="36">ROUND((E16/B16),0)</f>
        <v>19048</v>
      </c>
      <c r="G16" s="9">
        <f t="shared" ref="G16:G28" si="37">ROUND((E16/C16),0)</f>
        <v>15873</v>
      </c>
      <c r="H16" s="9">
        <f t="shared" ref="H16:H28" si="38">ROUND((E16/D16),0)</f>
        <v>13228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420</v>
      </c>
      <c r="R16" s="2">
        <v>8000000</v>
      </c>
    </row>
    <row r="17" spans="1:24" x14ac:dyDescent="0.25">
      <c r="A17" s="4">
        <f t="shared" si="32"/>
        <v>0</v>
      </c>
      <c r="B17" s="4">
        <f t="shared" si="33"/>
        <v>300</v>
      </c>
      <c r="C17" s="4">
        <f t="shared" ref="C17:C28" si="41">B17*1.2</f>
        <v>360</v>
      </c>
      <c r="D17" s="4">
        <f t="shared" si="34"/>
        <v>432</v>
      </c>
      <c r="E17" s="5">
        <f t="shared" si="35"/>
        <v>5800000</v>
      </c>
      <c r="F17" s="9">
        <f t="shared" si="36"/>
        <v>19333</v>
      </c>
      <c r="G17" s="9">
        <f t="shared" si="37"/>
        <v>16111</v>
      </c>
      <c r="H17" s="9">
        <f t="shared" si="38"/>
        <v>13426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300</v>
      </c>
      <c r="R17" s="2">
        <v>5800000</v>
      </c>
    </row>
    <row r="18" spans="1:24" x14ac:dyDescent="0.25">
      <c r="A18" s="4">
        <f t="shared" si="32"/>
        <v>0</v>
      </c>
      <c r="B18" s="4">
        <f t="shared" si="33"/>
        <v>375</v>
      </c>
      <c r="C18" s="4">
        <f t="shared" si="41"/>
        <v>450</v>
      </c>
      <c r="D18" s="4">
        <f t="shared" si="34"/>
        <v>540</v>
      </c>
      <c r="E18" s="5">
        <f t="shared" si="35"/>
        <v>7700000</v>
      </c>
      <c r="F18" s="9">
        <f t="shared" si="36"/>
        <v>20533</v>
      </c>
      <c r="G18" s="9">
        <f t="shared" si="37"/>
        <v>17111</v>
      </c>
      <c r="H18" s="9">
        <f t="shared" si="38"/>
        <v>14259</v>
      </c>
      <c r="I18" s="4" t="e">
        <f>#REF!</f>
        <v>#REF!</v>
      </c>
      <c r="J18" s="4">
        <f t="shared" si="39"/>
        <v>0</v>
      </c>
      <c r="O18">
        <v>0</v>
      </c>
      <c r="P18">
        <v>450</v>
      </c>
      <c r="Q18">
        <f t="shared" si="40"/>
        <v>375</v>
      </c>
      <c r="R18" s="2">
        <v>7700000</v>
      </c>
    </row>
    <row r="19" spans="1:24" x14ac:dyDescent="0.25">
      <c r="A19" s="4">
        <f t="shared" si="32"/>
        <v>0</v>
      </c>
      <c r="B19" s="4">
        <f t="shared" si="33"/>
        <v>233.33333333333334</v>
      </c>
      <c r="C19" s="4">
        <f t="shared" si="41"/>
        <v>280</v>
      </c>
      <c r="D19" s="4">
        <f t="shared" si="34"/>
        <v>336</v>
      </c>
      <c r="E19" s="5">
        <f t="shared" si="35"/>
        <v>5100000</v>
      </c>
      <c r="F19" s="9">
        <f t="shared" si="36"/>
        <v>21857</v>
      </c>
      <c r="G19" s="9">
        <f t="shared" si="37"/>
        <v>18214</v>
      </c>
      <c r="H19" s="9">
        <f t="shared" si="38"/>
        <v>15179</v>
      </c>
      <c r="I19" s="4" t="e">
        <f>#REF!</f>
        <v>#REF!</v>
      </c>
      <c r="J19" s="4">
        <f t="shared" si="39"/>
        <v>0</v>
      </c>
      <c r="O19">
        <v>0</v>
      </c>
      <c r="P19">
        <v>280</v>
      </c>
      <c r="Q19">
        <f t="shared" si="40"/>
        <v>233.33333333333334</v>
      </c>
      <c r="R19" s="2">
        <v>5100000</v>
      </c>
    </row>
    <row r="20" spans="1:24" x14ac:dyDescent="0.25">
      <c r="A20" s="4">
        <f t="shared" si="32"/>
        <v>0</v>
      </c>
      <c r="B20" s="4">
        <f t="shared" si="33"/>
        <v>458.33333333333337</v>
      </c>
      <c r="C20" s="4">
        <f t="shared" si="41"/>
        <v>550</v>
      </c>
      <c r="D20" s="4">
        <f t="shared" si="34"/>
        <v>660</v>
      </c>
      <c r="E20" s="5">
        <f t="shared" si="35"/>
        <v>8200000</v>
      </c>
      <c r="F20" s="9">
        <f t="shared" si="36"/>
        <v>17891</v>
      </c>
      <c r="G20" s="9">
        <f t="shared" si="37"/>
        <v>14909</v>
      </c>
      <c r="H20" s="9">
        <f t="shared" si="38"/>
        <v>12424</v>
      </c>
      <c r="I20" s="4" t="e">
        <f>#REF!</f>
        <v>#REF!</v>
      </c>
      <c r="J20" s="4">
        <f t="shared" si="39"/>
        <v>0</v>
      </c>
      <c r="O20">
        <v>0</v>
      </c>
      <c r="P20">
        <v>550</v>
      </c>
      <c r="Q20">
        <f t="shared" si="40"/>
        <v>458.33333333333337</v>
      </c>
      <c r="R20" s="2">
        <v>8200000</v>
      </c>
    </row>
    <row r="21" spans="1:24" x14ac:dyDescent="0.25">
      <c r="A21" s="4">
        <f t="shared" si="32"/>
        <v>0</v>
      </c>
      <c r="B21" s="4">
        <f t="shared" si="33"/>
        <v>215</v>
      </c>
      <c r="C21" s="4">
        <f t="shared" si="41"/>
        <v>258</v>
      </c>
      <c r="D21" s="4">
        <f t="shared" si="34"/>
        <v>309.59999999999997</v>
      </c>
      <c r="E21" s="5">
        <f t="shared" si="35"/>
        <v>4000000</v>
      </c>
      <c r="F21" s="9">
        <f t="shared" si="36"/>
        <v>18605</v>
      </c>
      <c r="G21" s="9">
        <f t="shared" si="37"/>
        <v>15504</v>
      </c>
      <c r="H21" s="9">
        <f t="shared" si="38"/>
        <v>12920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215</v>
      </c>
      <c r="R21" s="2">
        <v>4000000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40</v>
      </c>
      <c r="F32" s="7">
        <v>259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46</v>
      </c>
      <c r="X34" s="24">
        <v>2010</v>
      </c>
      <c r="Y34" t="s">
        <v>39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15:25" ht="15.75" x14ac:dyDescent="0.25">
      <c r="U37" s="17"/>
      <c r="V37" s="26"/>
      <c r="W37" s="27">
        <f>W36%</f>
        <v>0.21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17475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259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4526025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4073422.5</v>
      </c>
      <c r="X46" s="40"/>
    </row>
    <row r="47" spans="15:25" ht="15.75" x14ac:dyDescent="0.25">
      <c r="S47" s="10"/>
      <c r="T47" s="10"/>
      <c r="U47" s="17" t="s">
        <v>26</v>
      </c>
      <c r="V47" s="23"/>
      <c r="W47" s="34">
        <f>W45*0.8</f>
        <v>3620820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647500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f>W45*0.025/12</f>
        <v>9429.21875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26" sqref="S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20" sqref="Q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2024-04-20T09:31:21Z</dcterms:modified>
</cp:coreProperties>
</file>