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Kaushik Gogri\"/>
    </mc:Choice>
  </mc:AlternateContent>
  <xr:revisionPtr revIDLastSave="0" documentId="13_ncr:1_{12108921-E51F-4E4D-A2F0-0D37E80FF03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H21" i="4" l="1"/>
  <c r="P10" i="4"/>
  <c r="N21" i="4" l="1"/>
  <c r="J23" i="4"/>
  <c r="J21" i="4"/>
  <c r="Q6" i="4" l="1"/>
  <c r="Q12" i="4" l="1"/>
  <c r="Q11" i="4"/>
  <c r="Q9" i="4"/>
  <c r="Q8" i="4"/>
  <c r="P7" i="4"/>
  <c r="P6" i="4"/>
  <c r="Q5" i="4"/>
  <c r="Q4" i="4"/>
  <c r="Q3" i="4"/>
  <c r="Q2" i="4"/>
  <c r="C14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<sst xmlns="http://schemas.openxmlformats.org/spreadsheetml/2006/main" count="30" uniqueCount="27">
  <si>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</si>
  <si>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</si>
  <si>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</si>
  <si>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</si>
  <si>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</si>
  <si>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</si>
  <si>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</si>
  <si>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</si>
  <si>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</si>
  <si>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</si>
  <si>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</si>
  <si>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</si>
  <si>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</si>
  <si>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</si>
  <si>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</si>
  <si>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</si>
  <si>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mca</t>
  </si>
  <si>
    <t>14.02.24</t>
  </si>
  <si>
    <t>08.01.24</t>
  </si>
  <si>
    <t>12.12.23</t>
  </si>
  <si>
    <t>17.10.23</t>
  </si>
  <si>
    <t>30.06.23</t>
  </si>
  <si>
    <t>yoc - 1996 - mulyankan</t>
  </si>
  <si>
    <t>otla</t>
  </si>
  <si>
    <t>height - 10 ft</t>
  </si>
  <si>
    <t xml:space="preserve"> Shop No. 2, Ground Floor, Rukmini Co.-Op. Hsg Soc Ltd,manpada road Village - Gajbandhan Patharli, </t>
  </si>
  <si>
    <t>05.01.24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</si>
</sst>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996F8-4A44-4751-99D6-BE76685A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7986C-6B8A-41F8-9A5C-142B7D26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11DB5-6524-4729-BBB2-5168591B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6E4F2-20DB-4101-8B90-049D7D84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429961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4DF2C-6B19-47C7-A57C-9F3F4EAD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73961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A5D9D-1EC3-4D88-B45C-2512654A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EE725-3D0D-4A44-8A35-F4EE93AE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AB665-9295-47BA-9E2C-2616BDA7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8008E-D937-4738-AAF8-5410ECB5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6C3F8-942A-417C-B194-CC91C64A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554739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6BCBA-519A-4335-86BC-0D94D5DC6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04339" cy="75543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40318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5D185-F66B-4167-90EE-ACB64499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89918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41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29350-8D20-4A94-9BC0-8270E5183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116.66666666666667</v>
      </c>
      <c r="C2" s="4">
        <f>B2*1.2</f>
        <v>140</v>
      </c>
      <c r="D2" s="4">
        <f t="shared" ref="D2:D13" si="2">C2*1.2</f>
        <v>168</v>
      </c>
      <c r="E2" s="5">
        <f t="shared" ref="E2:E13" si="3">R2</f>
        <v>3001000</v>
      </c>
      <c r="F2" s="10">
        <f t="shared" ref="F2:F13" si="4">ROUND((E2/B2),0)</f>
        <v>25723</v>
      </c>
      <c r="G2" s="10">
        <f t="shared" ref="G2:G13" si="5">ROUND((E2/C2),0)</f>
        <v>21436</v>
      </c>
      <c r="H2" s="10">
        <f t="shared" ref="H2:H13" si="6">ROUND((E2/D2),0)</f>
        <v>17863</v>
      </c>
      <c r="I2" s="4" t="e">
        <f>#REF!</f>
        <v>#REF!</v>
      </c>
      <c r="J2" s="4" t="str">
        <f t="shared" ref="J2:J13" si="7">S2</f>
        <v>14.02.24</v>
      </c>
      <c r="O2">
        <v>0</v>
      </c>
      <c r="P2">
        <v>140</v>
      </c>
      <c r="Q2">
        <f t="shared" ref="Q2:Q12" si="8">P2/1.2</f>
        <v>116.66666666666667</v>
      </c>
      <c r="R2" s="2">
        <v>3001000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150</v>
      </c>
      <c r="C3" s="4">
        <f t="shared" ref="C3:C15" si="9">B3*1.2</f>
        <v>180</v>
      </c>
      <c r="D3" s="4">
        <f t="shared" si="2"/>
        <v>216</v>
      </c>
      <c r="E3" s="5">
        <f t="shared" si="3"/>
        <v>2300000</v>
      </c>
      <c r="F3" s="10">
        <f t="shared" si="4"/>
        <v>15333</v>
      </c>
      <c r="G3" s="10">
        <f t="shared" si="5"/>
        <v>12778</v>
      </c>
      <c r="H3" s="10">
        <f t="shared" si="6"/>
        <v>10648</v>
      </c>
      <c r="I3" s="4" t="e">
        <f>#REF!</f>
        <v>#REF!</v>
      </c>
      <c r="J3" s="4" t="str">
        <f t="shared" si="7"/>
        <v>08.01.24</v>
      </c>
      <c r="O3">
        <v>0</v>
      </c>
      <c r="P3">
        <v>180</v>
      </c>
      <c r="Q3">
        <f t="shared" si="8"/>
        <v>150</v>
      </c>
      <c r="R3" s="2">
        <v>2300000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190</v>
      </c>
      <c r="C4" s="4">
        <f t="shared" si="9"/>
        <v>228</v>
      </c>
      <c r="D4" s="4">
        <f t="shared" si="2"/>
        <v>273.59999999999997</v>
      </c>
      <c r="E4" s="5">
        <f t="shared" si="3"/>
        <v>6700000</v>
      </c>
      <c r="F4" s="10">
        <f t="shared" si="4"/>
        <v>35263</v>
      </c>
      <c r="G4" s="15">
        <f t="shared" si="5"/>
        <v>29386</v>
      </c>
      <c r="H4" s="10">
        <f t="shared" si="6"/>
        <v>24488</v>
      </c>
      <c r="I4" s="4" t="e">
        <f>#REF!</f>
        <v>#REF!</v>
      </c>
      <c r="J4" s="4" t="str">
        <f t="shared" si="7"/>
        <v>05.01.24</v>
      </c>
      <c r="O4">
        <v>0</v>
      </c>
      <c r="P4">
        <v>228</v>
      </c>
      <c r="Q4">
        <f t="shared" si="8"/>
        <v>190</v>
      </c>
      <c r="R4" s="2">
        <v>6700000</v>
      </c>
      <c r="S4" s="8" t="s">
        <v>26</v>
      </c>
      <c r="T4" s="8"/>
    </row>
    <row r="5" spans="1:20" x14ac:dyDescent="0.25">
      <c r="A5" s="4">
        <f t="shared" si="0"/>
        <v>0</v>
      </c>
      <c r="B5" s="4">
        <f t="shared" si="1"/>
        <v>129.16666666666669</v>
      </c>
      <c r="C5" s="4">
        <f t="shared" si="9"/>
        <v>155.00000000000003</v>
      </c>
      <c r="D5" s="4">
        <f t="shared" si="2"/>
        <v>186.00000000000003</v>
      </c>
      <c r="E5" s="5">
        <f t="shared" si="3"/>
        <v>2850000</v>
      </c>
      <c r="F5" s="10">
        <f t="shared" si="4"/>
        <v>22065</v>
      </c>
      <c r="G5" s="10">
        <f t="shared" si="5"/>
        <v>18387</v>
      </c>
      <c r="H5" s="10">
        <f t="shared" si="6"/>
        <v>15323</v>
      </c>
      <c r="I5" s="4" t="e">
        <f>#REF!</f>
        <v>#REF!</v>
      </c>
      <c r="J5" s="4" t="str">
        <f t="shared" si="7"/>
        <v>12.12.23</v>
      </c>
      <c r="O5">
        <v>0</v>
      </c>
      <c r="P5">
        <v>155</v>
      </c>
      <c r="Q5">
        <f t="shared" si="8"/>
        <v>129.16666666666669</v>
      </c>
      <c r="R5" s="2">
        <v>2850000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186.43248</v>
      </c>
      <c r="C6" s="4">
        <f t="shared" si="9"/>
        <v>223.718976</v>
      </c>
      <c r="D6" s="4">
        <f t="shared" si="2"/>
        <v>268.46277119999996</v>
      </c>
      <c r="E6" s="5">
        <f t="shared" si="3"/>
        <v>4500000</v>
      </c>
      <c r="F6" s="10">
        <f t="shared" si="4"/>
        <v>24137</v>
      </c>
      <c r="G6" s="10">
        <f t="shared" si="5"/>
        <v>20115</v>
      </c>
      <c r="H6" s="10">
        <f t="shared" si="6"/>
        <v>16762</v>
      </c>
      <c r="I6" s="4" t="e">
        <f>#REF!</f>
        <v>#REF!</v>
      </c>
      <c r="J6" s="4" t="str">
        <f t="shared" si="7"/>
        <v>17.10.23</v>
      </c>
      <c r="O6">
        <v>0</v>
      </c>
      <c r="P6">
        <f t="shared" ref="P6:P10" si="10">O6/1.2</f>
        <v>0</v>
      </c>
      <c r="Q6">
        <f>17.32*10.764</f>
        <v>186.43248</v>
      </c>
      <c r="R6" s="2">
        <v>4500000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331</v>
      </c>
      <c r="C7" s="4">
        <f t="shared" si="9"/>
        <v>397.2</v>
      </c>
      <c r="D7" s="4">
        <f t="shared" si="2"/>
        <v>476.64</v>
      </c>
      <c r="E7" s="5">
        <f t="shared" si="3"/>
        <v>7500000</v>
      </c>
      <c r="F7" s="10">
        <f t="shared" si="4"/>
        <v>22659</v>
      </c>
      <c r="G7" s="10">
        <f t="shared" si="5"/>
        <v>18882</v>
      </c>
      <c r="H7" s="10">
        <f t="shared" si="6"/>
        <v>15735</v>
      </c>
      <c r="I7" s="4" t="e">
        <f>#REF!</f>
        <v>#REF!</v>
      </c>
      <c r="J7" s="4" t="str">
        <f t="shared" si="7"/>
        <v>30.06.23</v>
      </c>
      <c r="O7">
        <v>0</v>
      </c>
      <c r="P7">
        <f t="shared" si="10"/>
        <v>0</v>
      </c>
      <c r="Q7">
        <v>331</v>
      </c>
      <c r="R7" s="2">
        <v>7500000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283.33333333333337</v>
      </c>
      <c r="C8" s="4">
        <f t="shared" si="9"/>
        <v>340.00000000000006</v>
      </c>
      <c r="D8" s="4">
        <f t="shared" si="2"/>
        <v>408.00000000000006</v>
      </c>
      <c r="E8" s="5">
        <f t="shared" si="3"/>
        <v>8200000</v>
      </c>
      <c r="F8" s="10">
        <f t="shared" si="4"/>
        <v>28941</v>
      </c>
      <c r="G8" s="10">
        <f t="shared" si="5"/>
        <v>24118</v>
      </c>
      <c r="H8" s="10">
        <f t="shared" si="6"/>
        <v>20098</v>
      </c>
      <c r="I8" s="4" t="e">
        <f>#REF!</f>
        <v>#REF!</v>
      </c>
      <c r="J8" s="4">
        <f t="shared" si="7"/>
        <v>0</v>
      </c>
      <c r="O8">
        <v>0</v>
      </c>
      <c r="P8">
        <v>340</v>
      </c>
      <c r="Q8">
        <f t="shared" si="8"/>
        <v>283.33333333333337</v>
      </c>
      <c r="R8" s="2">
        <v>8200000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301.66666666666669</v>
      </c>
      <c r="C9" s="4">
        <f t="shared" si="9"/>
        <v>362</v>
      </c>
      <c r="D9" s="4">
        <f t="shared" si="2"/>
        <v>434.4</v>
      </c>
      <c r="E9" s="5">
        <f t="shared" si="3"/>
        <v>18500000</v>
      </c>
      <c r="F9" s="10">
        <f t="shared" si="4"/>
        <v>61326</v>
      </c>
      <c r="G9" s="10">
        <f t="shared" si="5"/>
        <v>51105</v>
      </c>
      <c r="H9" s="10">
        <f t="shared" si="6"/>
        <v>42587</v>
      </c>
      <c r="I9" s="4" t="e">
        <f>#REF!</f>
        <v>#REF!</v>
      </c>
      <c r="J9" s="4">
        <f t="shared" si="7"/>
        <v>0</v>
      </c>
      <c r="O9">
        <v>0</v>
      </c>
      <c r="P9">
        <v>362</v>
      </c>
      <c r="Q9">
        <f t="shared" si="8"/>
        <v>301.66666666666669</v>
      </c>
      <c r="R9" s="2">
        <v>18500000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100</v>
      </c>
      <c r="C10" s="4">
        <f t="shared" si="9"/>
        <v>120</v>
      </c>
      <c r="D10" s="4">
        <f t="shared" si="2"/>
        <v>144</v>
      </c>
      <c r="E10" s="5">
        <f t="shared" si="3"/>
        <v>3500000</v>
      </c>
      <c r="F10" s="10">
        <f t="shared" si="4"/>
        <v>35000</v>
      </c>
      <c r="G10" s="15">
        <f t="shared" si="5"/>
        <v>29167</v>
      </c>
      <c r="H10" s="10">
        <f t="shared" si="6"/>
        <v>24306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100</v>
      </c>
      <c r="R10" s="2">
        <v>3500000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362.5</v>
      </c>
      <c r="C11" s="4">
        <f t="shared" si="9"/>
        <v>435</v>
      </c>
      <c r="D11" s="4">
        <f t="shared" si="2"/>
        <v>522</v>
      </c>
      <c r="E11" s="5">
        <f t="shared" si="3"/>
        <v>2150000</v>
      </c>
      <c r="F11" s="10">
        <f t="shared" si="4"/>
        <v>5931</v>
      </c>
      <c r="G11" s="10">
        <f t="shared" si="5"/>
        <v>4943</v>
      </c>
      <c r="H11" s="10">
        <f t="shared" si="6"/>
        <v>4119</v>
      </c>
      <c r="I11" s="4" t="e">
        <f>#REF!</f>
        <v>#REF!</v>
      </c>
      <c r="J11" s="4">
        <f t="shared" si="7"/>
        <v>0</v>
      </c>
      <c r="O11">
        <v>0</v>
      </c>
      <c r="P11">
        <v>435</v>
      </c>
      <c r="Q11">
        <f t="shared" si="8"/>
        <v>362.5</v>
      </c>
      <c r="R11" s="2">
        <v>2150000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200</v>
      </c>
      <c r="C12" s="4">
        <f t="shared" si="9"/>
        <v>240</v>
      </c>
      <c r="D12" s="4">
        <f t="shared" si="2"/>
        <v>288</v>
      </c>
      <c r="E12" s="5">
        <f t="shared" si="3"/>
        <v>2500000</v>
      </c>
      <c r="F12" s="10">
        <f t="shared" si="4"/>
        <v>12500</v>
      </c>
      <c r="G12" s="10">
        <f t="shared" si="5"/>
        <v>10417</v>
      </c>
      <c r="H12" s="10">
        <f t="shared" si="6"/>
        <v>8681</v>
      </c>
      <c r="I12" s="4" t="e">
        <f>#REF!</f>
        <v>#REF!</v>
      </c>
      <c r="J12" s="4">
        <f t="shared" si="7"/>
        <v>0</v>
      </c>
      <c r="O12">
        <v>0</v>
      </c>
      <c r="P12">
        <v>240</v>
      </c>
      <c r="Q12">
        <f t="shared" si="8"/>
        <v>200</v>
      </c>
      <c r="R12" s="2">
        <v>2500000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250</v>
      </c>
      <c r="C13" s="4">
        <f t="shared" si="9"/>
        <v>300</v>
      </c>
      <c r="D13" s="4">
        <f t="shared" si="2"/>
        <v>360</v>
      </c>
      <c r="E13" s="5">
        <f t="shared" si="3"/>
        <v>10000000</v>
      </c>
      <c r="F13" s="10">
        <f t="shared" si="4"/>
        <v>40000</v>
      </c>
      <c r="G13" s="15">
        <f t="shared" si="5"/>
        <v>33333</v>
      </c>
      <c r="H13" s="10">
        <f t="shared" si="6"/>
        <v>27778</v>
      </c>
      <c r="I13" s="4" t="e">
        <f>#REF!</f>
        <v>#REF!</v>
      </c>
      <c r="J13" s="4">
        <f t="shared" si="7"/>
        <v>0</v>
      </c>
      <c r="O13">
        <v>0</v>
      </c>
      <c r="P13">
        <v>300</v>
      </c>
      <c r="Q13">
        <f t="shared" ref="Q13" si="11">P13/1.2</f>
        <v>250</v>
      </c>
      <c r="R13" s="2">
        <v>10000000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25</v>
      </c>
    </row>
    <row r="19" spans="7:24" x14ac:dyDescent="0.25">
      <c r="G19" t="s">
        <v>13</v>
      </c>
      <c r="H19">
        <v>300</v>
      </c>
    </row>
    <row r="20" spans="7:24" x14ac:dyDescent="0.25">
      <c r="G20" t="s">
        <v>14</v>
      </c>
      <c r="H20">
        <v>25000</v>
      </c>
      <c r="J20" t="s">
        <v>16</v>
      </c>
    </row>
    <row r="21" spans="7:24" x14ac:dyDescent="0.25">
      <c r="G21" t="s">
        <v>15</v>
      </c>
      <c r="H21">
        <f>H20*H19</f>
        <v>7500000</v>
      </c>
      <c r="J21">
        <f>8.43*30</f>
        <v>252.89999999999998</v>
      </c>
      <c r="N21">
        <f>H19/J21</f>
        <v>1.1862396204033216</v>
      </c>
    </row>
    <row r="22" spans="7:24" x14ac:dyDescent="0.25">
      <c r="G22" s="6"/>
      <c r="H22" s="6"/>
      <c r="J22" t="s">
        <v>23</v>
      </c>
    </row>
    <row r="23" spans="7:24" x14ac:dyDescent="0.25">
      <c r="J23">
        <f>3.64*8.43</f>
        <v>30.685199999999998</v>
      </c>
    </row>
    <row r="24" spans="7:24" x14ac:dyDescent="0.25">
      <c r="J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2" workbookViewId="0">
      <selection activeCell="F58" sqref="F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C3A41-8CDB-447D-8118-19FDD31572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2024-05-17T04:46:36Z</dcterms:modified>
</cp:coreProperties>
</file>