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TRUPTI NAMDEO BAGADE - BOB\"/>
    </mc:Choice>
  </mc:AlternateContent>
  <xr:revisionPtr revIDLastSave="0" documentId="13_ncr:1_{4268D22F-0729-4307-A86B-573C8918FF2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5" i="4" l="1"/>
  <c r="E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<sst xmlns="http://schemas.openxmlformats.org/spreadsheetml/2006/main" count="49" uniqueCount="43">
  <si>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</si>
  <si>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</si>
  <si>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</si>
  <si>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</si>
  <si>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</si>
  <si>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</si>
  <si>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</si>
  <si>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</si>
  <si>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</si>
  <si>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</si>
  <si>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</si>
  <si>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</si>
  <si>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</si>
  <si>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</si>
  <si>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</si>
  <si>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</si>
  <si>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</si>
  <si>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</si>
  <si>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</si>
  <si>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</si>
  <si>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</si>
  <si>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</si>
  <si>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</si>
  <si>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</si>
  <si>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</si>
  <si>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</si>
  <si>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</si>
  <si>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</si>
  <si>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</si>
  <si>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</si>
  <si>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</si>
  <si>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</si>
  <si>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</si>
  <si>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</si>
  <si>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</si>
  <si>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</si>
  <si>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</si>
  <si>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</si>
  <si>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</si>
  <si>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</si>
  <si>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Baroda ( Mulund East Branch )  - MS. TRUPTI NAMDEO BAGADE</t>
  </si>
  <si>
    <t>As per OC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</si>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</sst>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39</xdr:row>
      <xdr:rowOff>172447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72E972-64BD-465B-AFC3-B74EF1B6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144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44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D65937-7203-4CF2-959B-CFE4D66CB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727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34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56EEE-DF0C-430E-BD38-8E4EAFD3C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6411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39</xdr:row>
      <xdr:rowOff>20017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C80EB-1046-4202-9080-07210715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925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125033</xdr:colOff>
      <xdr:row>45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0F45EC-C7CF-4EFD-8706-410AA6B84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59433" cy="7278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35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445A73-163C-4CA8-B138-FC2FC02C6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6820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37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40FD43-92BB-4AE3-857C-E8F6299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0113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35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639836-BA68-40B4-8C8F-FA901DCD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66398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39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76E88-5C55-460F-996B-6EAD99586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7363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1" sqref="W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451</v>
      </c>
      <c r="C3" s="4">
        <f>B3*1.2</f>
        <v>541.19999999999993</v>
      </c>
      <c r="D3" s="4">
        <f t="shared" ref="D3:D14" si="2">C3*1.2</f>
        <v>649.43999999999994</v>
      </c>
      <c r="E3" s="5">
        <f t="shared" ref="E3:E14" si="3">R3</f>
        <v>8900000</v>
      </c>
      <c r="F3" s="9">
        <f t="shared" ref="F3:F14" si="4">ROUND((E3/B3),0)</f>
        <v>19734</v>
      </c>
      <c r="G3" s="9">
        <f t="shared" ref="G3:G14" si="5">ROUND((E3/C3),0)</f>
        <v>16445</v>
      </c>
      <c r="H3" s="9">
        <f t="shared" ref="H3:H14" si="6">ROUND((E3/D3),0)</f>
        <v>13704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451</v>
      </c>
      <c r="R3" s="2">
        <v>8900000</v>
      </c>
    </row>
    <row r="4" spans="1:20" x14ac:dyDescent="0.25">
      <c r="A4" s="4">
        <f t="shared" ref="A4:A9" si="9">N4</f>
        <v>0</v>
      </c>
      <c r="B4" s="4">
        <f t="shared" ref="B4:B9" si="10">Q4</f>
        <v>680</v>
      </c>
      <c r="C4" s="4">
        <f t="shared" ref="C4:C9" si="11">B4*1.2</f>
        <v>816</v>
      </c>
      <c r="D4" s="4">
        <f t="shared" ref="D4:D9" si="12">C4*1.2</f>
        <v>979.19999999999993</v>
      </c>
      <c r="E4" s="5">
        <f t="shared" ref="E4:E9" si="13">R4</f>
        <v>12500000</v>
      </c>
      <c r="F4" s="9">
        <f t="shared" ref="F4:F9" si="14">ROUND((E4/B4),0)</f>
        <v>18382</v>
      </c>
      <c r="G4" s="9">
        <f t="shared" ref="G4:G9" si="15">ROUND((E4/C4),0)</f>
        <v>15319</v>
      </c>
      <c r="H4" s="9">
        <f t="shared" ref="H4:H9" si="16">ROUND((E4/D4),0)</f>
        <v>12766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680</v>
      </c>
      <c r="R4" s="2">
        <v>12500000</v>
      </c>
    </row>
    <row r="5" spans="1:20" x14ac:dyDescent="0.25">
      <c r="A5" s="4">
        <f t="shared" si="9"/>
        <v>0</v>
      </c>
      <c r="B5" s="4">
        <f t="shared" si="10"/>
        <v>451</v>
      </c>
      <c r="C5" s="4">
        <f t="shared" si="11"/>
        <v>541.19999999999993</v>
      </c>
      <c r="D5" s="4">
        <f t="shared" si="12"/>
        <v>649.43999999999994</v>
      </c>
      <c r="E5" s="5">
        <f t="shared" si="13"/>
        <v>8500000</v>
      </c>
      <c r="F5" s="9">
        <f t="shared" si="14"/>
        <v>18847</v>
      </c>
      <c r="G5" s="9">
        <f t="shared" si="15"/>
        <v>15706</v>
      </c>
      <c r="H5" s="9">
        <f t="shared" si="16"/>
        <v>13088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451</v>
      </c>
      <c r="R5" s="2">
        <v>8500000</v>
      </c>
    </row>
    <row r="6" spans="1:20" x14ac:dyDescent="0.25">
      <c r="A6" s="4">
        <f t="shared" si="9"/>
        <v>0</v>
      </c>
      <c r="B6" s="4">
        <f t="shared" si="10"/>
        <v>437</v>
      </c>
      <c r="C6" s="4">
        <f t="shared" si="11"/>
        <v>524.4</v>
      </c>
      <c r="D6" s="4">
        <f t="shared" si="12"/>
        <v>629.28</v>
      </c>
      <c r="E6" s="5">
        <f t="shared" si="13"/>
        <v>8400000</v>
      </c>
      <c r="F6" s="9">
        <f t="shared" si="14"/>
        <v>19222</v>
      </c>
      <c r="G6" s="9">
        <f t="shared" si="15"/>
        <v>16018</v>
      </c>
      <c r="H6" s="9">
        <f t="shared" si="16"/>
        <v>13349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437</v>
      </c>
      <c r="R6" s="2">
        <v>8400000</v>
      </c>
    </row>
    <row r="7" spans="1:20" x14ac:dyDescent="0.25">
      <c r="A7" s="4">
        <f t="shared" si="9"/>
        <v>0</v>
      </c>
      <c r="B7" s="4">
        <f t="shared" si="10"/>
        <v>615</v>
      </c>
      <c r="C7" s="4">
        <f t="shared" si="11"/>
        <v>738</v>
      </c>
      <c r="D7" s="4">
        <f t="shared" si="12"/>
        <v>885.6</v>
      </c>
      <c r="E7" s="5">
        <f t="shared" si="13"/>
        <v>13900000</v>
      </c>
      <c r="F7" s="9">
        <f t="shared" si="14"/>
        <v>22602</v>
      </c>
      <c r="G7" s="9">
        <f t="shared" si="15"/>
        <v>18835</v>
      </c>
      <c r="H7" s="9">
        <f t="shared" si="16"/>
        <v>15696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615</v>
      </c>
      <c r="R7" s="2">
        <v>13900000</v>
      </c>
    </row>
    <row r="8" spans="1:20" x14ac:dyDescent="0.25">
      <c r="A8" s="4">
        <f t="shared" si="9"/>
        <v>0</v>
      </c>
      <c r="B8" s="4">
        <f t="shared" si="10"/>
        <v>620</v>
      </c>
      <c r="C8" s="4">
        <f t="shared" si="11"/>
        <v>744</v>
      </c>
      <c r="D8" s="4">
        <f t="shared" si="12"/>
        <v>892.8</v>
      </c>
      <c r="E8" s="5">
        <f t="shared" si="13"/>
        <v>10000000</v>
      </c>
      <c r="F8" s="9">
        <f t="shared" si="14"/>
        <v>16129</v>
      </c>
      <c r="G8" s="9">
        <f t="shared" si="15"/>
        <v>13441</v>
      </c>
      <c r="H8" s="9">
        <f t="shared" si="16"/>
        <v>11201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620</v>
      </c>
      <c r="R8" s="2">
        <v>10000000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783.33333333333337</v>
      </c>
      <c r="C16" s="4">
        <f>B16*1.2</f>
        <v>940</v>
      </c>
      <c r="D16" s="4">
        <f t="shared" ref="D16:D28" si="34">C16*1.2</f>
        <v>1128</v>
      </c>
      <c r="E16" s="5">
        <f t="shared" ref="E16:E28" si="35">R16</f>
        <v>15000000</v>
      </c>
      <c r="F16" s="9">
        <f t="shared" ref="F16:F28" si="36">ROUND((E16/B16),0)</f>
        <v>19149</v>
      </c>
      <c r="G16" s="9">
        <f t="shared" ref="G16:G28" si="37">ROUND((E16/C16),0)</f>
        <v>15957</v>
      </c>
      <c r="H16" s="9">
        <f t="shared" ref="H16:H28" si="38">ROUND((E16/D16),0)</f>
        <v>13298</v>
      </c>
      <c r="I16" s="4" t="e">
        <f>#REF!</f>
        <v>#REF!</v>
      </c>
      <c r="J16" s="4">
        <f t="shared" ref="J16:J28" si="39">S16</f>
        <v>0</v>
      </c>
      <c r="O16">
        <v>0</v>
      </c>
      <c r="P16">
        <v>940</v>
      </c>
      <c r="Q16">
        <f t="shared" ref="P16:Q28" si="40">P16/1.2</f>
        <v>783.33333333333337</v>
      </c>
      <c r="R16" s="2">
        <v>15000000</v>
      </c>
    </row>
    <row r="17" spans="1:24" x14ac:dyDescent="0.25">
      <c r="A17" s="4">
        <f t="shared" si="32"/>
        <v>0</v>
      </c>
      <c r="B17" s="4">
        <f t="shared" si="33"/>
        <v>325</v>
      </c>
      <c r="C17" s="4">
        <f t="shared" ref="C17:C28" si="41">B17*1.2</f>
        <v>390</v>
      </c>
      <c r="D17" s="4">
        <f t="shared" si="34"/>
        <v>468</v>
      </c>
      <c r="E17" s="5">
        <f t="shared" si="35"/>
        <v>7600000</v>
      </c>
      <c r="F17" s="9">
        <f t="shared" si="36"/>
        <v>23385</v>
      </c>
      <c r="G17" s="9">
        <f t="shared" si="37"/>
        <v>19487</v>
      </c>
      <c r="H17" s="9">
        <f t="shared" si="38"/>
        <v>16239</v>
      </c>
      <c r="I17" s="4" t="e">
        <f>#REF!</f>
        <v>#REF!</v>
      </c>
      <c r="J17" s="4">
        <f t="shared" si="39"/>
        <v>0</v>
      </c>
      <c r="O17">
        <v>0</v>
      </c>
      <c r="P17">
        <v>390</v>
      </c>
      <c r="Q17">
        <f t="shared" si="40"/>
        <v>325</v>
      </c>
      <c r="R17" s="2">
        <v>7600000</v>
      </c>
    </row>
    <row r="18" spans="1:24" x14ac:dyDescent="0.25">
      <c r="A18" s="4">
        <f t="shared" si="32"/>
        <v>0</v>
      </c>
      <c r="B18" s="4">
        <f t="shared" si="33"/>
        <v>621</v>
      </c>
      <c r="C18" s="4">
        <f t="shared" si="41"/>
        <v>745.19999999999993</v>
      </c>
      <c r="D18" s="4">
        <f t="shared" si="34"/>
        <v>894.2399999999999</v>
      </c>
      <c r="E18" s="5">
        <f t="shared" si="35"/>
        <v>15000000</v>
      </c>
      <c r="F18" s="9">
        <f t="shared" si="36"/>
        <v>24155</v>
      </c>
      <c r="G18" s="9">
        <f t="shared" si="37"/>
        <v>20129</v>
      </c>
      <c r="H18" s="9">
        <f t="shared" si="38"/>
        <v>16774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621</v>
      </c>
      <c r="R18" s="2">
        <v>15000000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17500</v>
      </c>
      <c r="X31" s="22"/>
    </row>
    <row r="32" spans="1:24" ht="15.75" x14ac:dyDescent="0.25">
      <c r="D32" t="s">
        <v>42</v>
      </c>
      <c r="E32">
        <v>640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E33">
        <f>E32*1.2</f>
        <v>768</v>
      </c>
      <c r="S33" s="10"/>
      <c r="T33" s="10"/>
      <c r="U33" s="17" t="s">
        <v>17</v>
      </c>
      <c r="V33" s="23"/>
      <c r="W33" s="24">
        <f>X33-X34</f>
        <v>17</v>
      </c>
      <c r="X33" s="25">
        <v>2024</v>
      </c>
    </row>
    <row r="34" spans="4:25" ht="15.75" customHeight="1" x14ac:dyDescent="0.25">
      <c r="S34" s="10"/>
      <c r="T34" s="10"/>
      <c r="U34" s="17" t="s">
        <v>18</v>
      </c>
      <c r="V34" s="23"/>
      <c r="W34" s="24">
        <f>W35-W33</f>
        <v>43</v>
      </c>
      <c r="X34" s="24">
        <v>2007</v>
      </c>
      <c r="Y34" t="s">
        <v>41</v>
      </c>
    </row>
    <row r="35" spans="4:25" ht="15.75" x14ac:dyDescent="0.25">
      <c r="D35">
        <v>71.400000000000006</v>
      </c>
      <c r="E35">
        <f>D35*10.764</f>
        <v>768.54960000000005</v>
      </c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25.5</v>
      </c>
      <c r="X36" s="24"/>
    </row>
    <row r="37" spans="4:25" ht="15.75" x14ac:dyDescent="0.25">
      <c r="U37" s="17"/>
      <c r="V37" s="26"/>
      <c r="W37" s="27">
        <f>W36%</f>
        <v>0.255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637.5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1862.5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17500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19362.5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640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12392000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W45*0.9</f>
        <v>11152800</v>
      </c>
      <c r="X46" s="35"/>
    </row>
    <row r="47" spans="4:25" ht="15.75" x14ac:dyDescent="0.25">
      <c r="S47" s="10"/>
      <c r="T47" s="10"/>
      <c r="U47" s="17" t="s">
        <v>26</v>
      </c>
      <c r="V47" s="23"/>
      <c r="W47" s="34">
        <f>W45*0.8</f>
        <v>9913600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1600000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25816.666666666668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S17" sqref="S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7" sqref="R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0" sqref="Q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2024-05-09T06:18:21Z</dcterms:modified>
</cp:coreProperties>
</file>