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SMECCC Panvel\santosh S Takale\"/>
    </mc:Choice>
  </mc:AlternateContent>
  <xr:revisionPtr revIDLastSave="0" documentId="13_ncr:1_{1C43DEAB-9269-4D27-B6D0-B38E855A94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3" i="4" l="1"/>
  <c r="P2" i="4"/>
  <c r="H24" i="4"/>
  <c r="I22" i="4"/>
  <c r="H21" i="4"/>
  <c r="H20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<sst xmlns="http://schemas.openxmlformats.org/spreadsheetml/2006/main" count="23" uniqueCount="20">
  <si>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</si>
  <si>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</si>
  <si>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</si>
  <si>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</si>
  <si>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</si>
  <si>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</si>
  <si>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</si>
  <si>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</si>
  <si>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</si>
  <si>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</si>
  <si>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</si>
  <si>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</si>
  <si>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</si>
  <si>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302 . 3rd floor shaym A venue co op plot. 46 sector no 22 kamothe</t>
  </si>
  <si>
    <t>ca</t>
  </si>
  <si>
    <t>cb  area</t>
  </si>
  <si>
    <t>bua</t>
  </si>
  <si>
    <t>rate on bua</t>
  </si>
  <si>
    <t>fmv</t>
  </si>
  <si>
    <t>14.03.23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</si>
</sst>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239179</xdr:colOff>
      <xdr:row>46</xdr:row>
      <xdr:rowOff>105949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BBA2FD-70E7-4F3C-B2AE-BC421AF0B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4379" cy="841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27</xdr:col>
      <xdr:colOff>268949</xdr:colOff>
      <xdr:row>47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9FB86-2266-4A7A-A0EF-29D50AABE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6118549" cy="7944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3" sqref="H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640.39341599999989</v>
      </c>
      <c r="C2" s="4">
        <f>B2*1.2</f>
        <v>768.47209919999989</v>
      </c>
      <c r="D2" s="4">
        <f t="shared" ref="D2:D13" si="2">C2*1.2</f>
        <v>922.1665190399998</v>
      </c>
      <c r="E2" s="5">
        <f t="shared" ref="E2:E13" si="3">R2</f>
        <v>8400000</v>
      </c>
      <c r="F2" s="10">
        <f t="shared" ref="F2:F13" si="4">ROUND((E2/B2),0)</f>
        <v>13117</v>
      </c>
      <c r="G2" s="10">
        <f t="shared" ref="G2:G13" si="5">ROUND((E2/C2),0)</f>
        <v>10931</v>
      </c>
      <c r="H2" s="10">
        <f t="shared" ref="H2:H13" si="6">ROUND((E2/D2),0)</f>
        <v>9109</v>
      </c>
      <c r="I2" s="4" t="e">
        <f>#REF!</f>
        <v>#REF!</v>
      </c>
      <c r="J2" s="4">
        <f t="shared" ref="J2:J13" si="7">S2</f>
        <v>0</v>
      </c>
      <c r="O2">
        <v>0</v>
      </c>
      <c r="P2">
        <f>71.3928*10.764</f>
        <v>768.47209919999989</v>
      </c>
      <c r="Q2">
        <f t="shared" ref="Q2:Q12" si="8">P2/1.2</f>
        <v>640.39341599999989</v>
      </c>
      <c r="R2" s="2">
        <v>8400000</v>
      </c>
      <c r="S2" s="8"/>
      <c r="T2" s="8"/>
    </row>
    <row r="3" spans="1:20" x14ac:dyDescent="0.25">
      <c r="A3" s="4">
        <f t="shared" si="0"/>
        <v>0</v>
      </c>
      <c r="B3" s="4">
        <f t="shared" si="1"/>
        <v>255.77058</v>
      </c>
      <c r="C3" s="4">
        <f t="shared" ref="C3:C15" si="9">B3*1.2</f>
        <v>306.92469599999998</v>
      </c>
      <c r="D3" s="4">
        <f t="shared" si="2"/>
        <v>368.30963519999995</v>
      </c>
      <c r="E3" s="5">
        <f t="shared" si="3"/>
        <v>4225000</v>
      </c>
      <c r="F3" s="10">
        <f t="shared" si="4"/>
        <v>16519</v>
      </c>
      <c r="G3" s="10">
        <f t="shared" si="5"/>
        <v>13766</v>
      </c>
      <c r="H3" s="10">
        <f t="shared" si="6"/>
        <v>11471</v>
      </c>
      <c r="I3" s="4" t="e">
        <f>#REF!</f>
        <v>#REF!</v>
      </c>
      <c r="J3" s="4" t="str">
        <f t="shared" si="7"/>
        <v>14.03.23</v>
      </c>
      <c r="O3">
        <v>0</v>
      </c>
      <c r="P3">
        <f>28.514*10.764</f>
        <v>306.92469599999998</v>
      </c>
      <c r="Q3">
        <f t="shared" si="8"/>
        <v>255.77058</v>
      </c>
      <c r="R3" s="2">
        <v>4225000</v>
      </c>
      <c r="S3" s="8" t="s">
        <v>19</v>
      </c>
      <c r="T3" s="8"/>
    </row>
    <row r="4" spans="1:20" x14ac:dyDescent="0.25">
      <c r="A4" s="4">
        <f t="shared" si="0"/>
        <v>0</v>
      </c>
      <c r="B4" s="4">
        <f t="shared" si="1"/>
        <v>389</v>
      </c>
      <c r="C4" s="4">
        <f t="shared" si="9"/>
        <v>466.79999999999995</v>
      </c>
      <c r="D4" s="4">
        <f t="shared" si="2"/>
        <v>560.16</v>
      </c>
      <c r="E4" s="5">
        <f t="shared" si="3"/>
        <v>6200000</v>
      </c>
      <c r="F4" s="10">
        <f t="shared" si="4"/>
        <v>15938</v>
      </c>
      <c r="G4" s="10">
        <f t="shared" si="5"/>
        <v>13282</v>
      </c>
      <c r="H4" s="10">
        <f t="shared" si="6"/>
        <v>11068</v>
      </c>
      <c r="I4" s="4" t="e">
        <f>#REF!</f>
        <v>#REF!</v>
      </c>
      <c r="J4" s="4">
        <f t="shared" si="7"/>
        <v>0</v>
      </c>
      <c r="O4">
        <v>0</v>
      </c>
      <c r="P4">
        <f t="shared" ref="P2:P12" si="10">O4/1.2</f>
        <v>0</v>
      </c>
      <c r="Q4">
        <v>389</v>
      </c>
      <c r="R4" s="2">
        <v>6200000</v>
      </c>
      <c r="S4" s="8"/>
      <c r="T4" s="8"/>
    </row>
    <row r="5" spans="1:20" x14ac:dyDescent="0.25">
      <c r="A5" s="4">
        <f t="shared" si="0"/>
        <v>0</v>
      </c>
      <c r="B5" s="4">
        <f t="shared" si="1"/>
        <v>301</v>
      </c>
      <c r="C5" s="4">
        <f t="shared" si="9"/>
        <v>361.2</v>
      </c>
      <c r="D5" s="4">
        <f t="shared" si="2"/>
        <v>433.44</v>
      </c>
      <c r="E5" s="5">
        <f t="shared" si="3"/>
        <v>5500000</v>
      </c>
      <c r="F5" s="15">
        <f t="shared" si="4"/>
        <v>18272</v>
      </c>
      <c r="G5" s="15">
        <f t="shared" si="5"/>
        <v>15227</v>
      </c>
      <c r="H5" s="10">
        <f t="shared" si="6"/>
        <v>12689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301</v>
      </c>
      <c r="R5" s="2">
        <v>5500000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26.61</v>
      </c>
    </row>
    <row r="19" spans="7:24" x14ac:dyDescent="0.25">
      <c r="G19" t="s">
        <v>15</v>
      </c>
      <c r="H19">
        <v>4.508</v>
      </c>
    </row>
    <row r="20" spans="7:24" x14ac:dyDescent="0.25">
      <c r="H20">
        <f>H19+H18</f>
        <v>31.117999999999999</v>
      </c>
    </row>
    <row r="21" spans="7:24" x14ac:dyDescent="0.25">
      <c r="H21">
        <f>H20*10.764</f>
        <v>334.95415199999997</v>
      </c>
    </row>
    <row r="22" spans="7:24" x14ac:dyDescent="0.25">
      <c r="G22" s="6" t="s">
        <v>16</v>
      </c>
      <c r="H22" s="6">
        <v>402</v>
      </c>
      <c r="I22" s="6">
        <f>37.341*10.764</f>
        <v>401.93852399999997</v>
      </c>
    </row>
    <row r="23" spans="7:24" x14ac:dyDescent="0.25">
      <c r="G23" t="s">
        <v>17</v>
      </c>
      <c r="H23">
        <v>14000</v>
      </c>
    </row>
    <row r="24" spans="7:24" x14ac:dyDescent="0.25">
      <c r="G24" t="s">
        <v>18</v>
      </c>
      <c r="H24">
        <f>H23*H22</f>
        <v>5628000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2024-04-16T12:32:07Z</dcterms:modified>
</cp:coreProperties>
</file>