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CHANDAN SHANKAR CHAURASIA - SBI\"/>
    </mc:Choice>
  </mc:AlternateContent>
  <xr:revisionPtr revIDLastSave="0" documentId="13_ncr:1_{DFD9361E-798D-4998-904B-0FB86A63ABE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1" i="22" l="1"/>
  <c r="S17" i="21" l="1"/>
  <c r="V25" i="20"/>
  <c r="T21" i="19"/>
  <c r="Q3" i="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B3" i="4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<sst xmlns="http://schemas.openxmlformats.org/spreadsheetml/2006/main" count="50" uniqueCount="44">
  <si>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</si>
  <si>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</si>
  <si>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</si>
  <si>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</si>
  <si>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</si>
  <si>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</si>
  <si>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</si>
  <si>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</si>
  <si>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</si>
  <si>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</si>
  <si>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</si>
  <si>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</si>
  <si>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</si>
  <si>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</si>
  <si>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</si>
  <si>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</si>
  <si>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</si>
  <si>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</si>
  <si>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</si>
  <si>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</si>
  <si>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</si>
  <si>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</si>
  <si>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</si>
  <si>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</si>
  <si>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</si>
  <si>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</si>
  <si>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</si>
  <si>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</si>
  <si>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</si>
  <si>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</si>
  <si>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</si>
  <si>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</si>
  <si>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</si>
  <si>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</si>
  <si>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</si>
  <si>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</si>
  <si>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</si>
  <si>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</si>
  <si>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</si>
  <si>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CHANDAN SHANKAR CHAURASIA</t>
  </si>
  <si>
    <t>Agree CA</t>
  </si>
  <si>
    <t>As per Rera Cert</t>
  </si>
  <si>
    <t>Approx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</si>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</sst>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2" borderId="0" xfId="0" applyFill="1"/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13</xdr:col>
      <xdr:colOff>315386</xdr:colOff>
      <xdr:row>49</xdr:row>
      <xdr:rowOff>58418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81613A-DA52-4475-8CEB-D2FFAAE05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" y="38100"/>
          <a:ext cx="7602011" cy="90881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2</xdr:row>
      <xdr:rowOff>161925</xdr:rowOff>
    </xdr:from>
    <xdr:to>
      <xdr:col>16</xdr:col>
      <xdr:colOff>20273</xdr:colOff>
      <xdr:row>48</xdr:row>
      <xdr:rowOff>144095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401F3B-38CC-40D9-A3CF-24CC7DD7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542925"/>
          <a:ext cx="8764223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239179</xdr:colOff>
      <xdr:row>53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B0DB90-E654-466E-BFA6-06A80AF3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54379" cy="9059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201074</xdr:colOff>
      <xdr:row>47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0B6F1-5A1B-487F-8094-5B2D9B381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16274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191548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E895C-4E9B-4135-A425-D1F666EAF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06748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49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9955A-994D-47A4-AE61-22949D59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8106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115507</xdr:colOff>
      <xdr:row>37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5CD8F-BF43-4EF5-8E02-3E588519C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49907" cy="7078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37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622BC-CC3D-40BF-8509-C9DA73D92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68684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152400</xdr:rowOff>
    </xdr:from>
    <xdr:to>
      <xdr:col>15</xdr:col>
      <xdr:colOff>153612</xdr:colOff>
      <xdr:row>36</xdr:row>
      <xdr:rowOff>162884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F90BE-168B-4327-8044-CA63CBF5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"/>
          <a:ext cx="8688012" cy="68684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2EC6D-033C-4FB1-AA00-BC4EB8874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106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W33" sqref="W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294.16666666666669</v>
      </c>
      <c r="C3" s="4">
        <f>B3*1.2</f>
        <v>353</v>
      </c>
      <c r="D3" s="4">
        <f t="shared" ref="D3:D14" si="2">C3*1.2</f>
        <v>423.59999999999997</v>
      </c>
      <c r="E3" s="5">
        <f t="shared" ref="E3:E14" si="3">R3</f>
        <v>4000000</v>
      </c>
      <c r="F3" s="9">
        <f t="shared" ref="F3:F14" si="4">ROUND((E3/B3),0)</f>
        <v>13598</v>
      </c>
      <c r="G3" s="9">
        <f t="shared" ref="G3:G14" si="5">ROUND((E3/C3),0)</f>
        <v>11331</v>
      </c>
      <c r="H3" s="9">
        <f t="shared" ref="H3:H14" si="6">ROUND((E3/D3),0)</f>
        <v>9443</v>
      </c>
      <c r="I3" s="4" t="e">
        <f>#REF!</f>
        <v>#REF!</v>
      </c>
      <c r="J3" s="4">
        <f t="shared" ref="J3:J14" si="7">S3</f>
        <v>0</v>
      </c>
      <c r="O3">
        <v>0</v>
      </c>
      <c r="P3">
        <v>353</v>
      </c>
      <c r="Q3">
        <f t="shared" ref="P3:Q14" si="8">P3/1.2</f>
        <v>294.16666666666669</v>
      </c>
      <c r="R3" s="2">
        <v>4000000</v>
      </c>
    </row>
    <row r="4" spans="1:20" s="49" customFormat="1" x14ac:dyDescent="0.25">
      <c r="A4" s="9">
        <f t="shared" ref="A4:A9" si="9">N4</f>
        <v>0</v>
      </c>
      <c r="B4" s="9">
        <f t="shared" ref="B4:B9" si="10">Q4</f>
        <v>295</v>
      </c>
      <c r="C4" s="9">
        <f t="shared" ref="C4:C9" si="11">B4*1.2</f>
        <v>354</v>
      </c>
      <c r="D4" s="9">
        <f t="shared" ref="D4:D9" si="12">C4*1.2</f>
        <v>424.8</v>
      </c>
      <c r="E4" s="50">
        <f t="shared" ref="E4:E9" si="13">R4</f>
        <v>3962900</v>
      </c>
      <c r="F4" s="9">
        <f t="shared" ref="F4:F9" si="14">ROUND((E4/B4),0)</f>
        <v>13434</v>
      </c>
      <c r="G4" s="9">
        <f t="shared" ref="G4:G9" si="15">ROUND((E4/C4),0)</f>
        <v>11195</v>
      </c>
      <c r="H4" s="9">
        <f t="shared" ref="H4:H9" si="16">ROUND((E4/D4),0)</f>
        <v>9329</v>
      </c>
      <c r="I4" s="9" t="e">
        <f>#REF!</f>
        <v>#REF!</v>
      </c>
      <c r="J4" s="9">
        <f t="shared" ref="J4:J9" si="17">S4</f>
        <v>0</v>
      </c>
      <c r="O4" s="49">
        <v>0</v>
      </c>
      <c r="P4" s="49">
        <v>354</v>
      </c>
      <c r="Q4" s="49">
        <f t="shared" ref="Q4:Q9" si="18">P4/1.2</f>
        <v>295</v>
      </c>
      <c r="R4" s="51">
        <v>3962900</v>
      </c>
    </row>
    <row r="5" spans="1:20" s="47" customFormat="1" x14ac:dyDescent="0.25">
      <c r="A5" s="45">
        <f t="shared" si="9"/>
        <v>0</v>
      </c>
      <c r="B5" s="45">
        <f t="shared" si="10"/>
        <v>294.16666666666669</v>
      </c>
      <c r="C5" s="45">
        <f t="shared" si="11"/>
        <v>353</v>
      </c>
      <c r="D5" s="45">
        <f t="shared" si="12"/>
        <v>423.59999999999997</v>
      </c>
      <c r="E5" s="46">
        <f t="shared" si="13"/>
        <v>3931608</v>
      </c>
      <c r="F5" s="45">
        <f t="shared" si="14"/>
        <v>13365</v>
      </c>
      <c r="G5" s="45">
        <f t="shared" si="15"/>
        <v>11138</v>
      </c>
      <c r="H5" s="45">
        <f t="shared" si="16"/>
        <v>9281</v>
      </c>
      <c r="I5" s="45" t="e">
        <f>#REF!</f>
        <v>#REF!</v>
      </c>
      <c r="J5" s="45">
        <f t="shared" si="17"/>
        <v>0</v>
      </c>
      <c r="O5" s="47">
        <v>0</v>
      </c>
      <c r="P5" s="47">
        <v>353</v>
      </c>
      <c r="Q5" s="47">
        <f t="shared" si="18"/>
        <v>294.16666666666669</v>
      </c>
      <c r="R5" s="48">
        <v>3931608</v>
      </c>
    </row>
    <row r="6" spans="1:20" x14ac:dyDescent="0.25">
      <c r="A6" s="4">
        <f t="shared" si="9"/>
        <v>0</v>
      </c>
      <c r="B6" s="4">
        <f t="shared" si="10"/>
        <v>295</v>
      </c>
      <c r="C6" s="4">
        <f t="shared" si="11"/>
        <v>354</v>
      </c>
      <c r="D6" s="4">
        <f t="shared" si="12"/>
        <v>424.8</v>
      </c>
      <c r="E6" s="5">
        <f t="shared" si="13"/>
        <v>3956000</v>
      </c>
      <c r="F6" s="9">
        <f t="shared" si="14"/>
        <v>13410</v>
      </c>
      <c r="G6" s="9">
        <f t="shared" si="15"/>
        <v>11175</v>
      </c>
      <c r="H6" s="9">
        <f t="shared" si="16"/>
        <v>9313</v>
      </c>
      <c r="I6" s="4" t="e">
        <f>#REF!</f>
        <v>#REF!</v>
      </c>
      <c r="J6" s="4">
        <f t="shared" si="17"/>
        <v>0</v>
      </c>
      <c r="O6">
        <v>0</v>
      </c>
      <c r="P6">
        <v>354</v>
      </c>
      <c r="Q6">
        <f t="shared" si="18"/>
        <v>295</v>
      </c>
      <c r="R6" s="2">
        <v>3956000</v>
      </c>
    </row>
    <row r="7" spans="1:20" s="47" customFormat="1" x14ac:dyDescent="0.25">
      <c r="A7" s="45">
        <f t="shared" si="9"/>
        <v>0</v>
      </c>
      <c r="B7" s="45">
        <f t="shared" si="10"/>
        <v>295</v>
      </c>
      <c r="C7" s="45">
        <f t="shared" si="11"/>
        <v>354</v>
      </c>
      <c r="D7" s="45">
        <f t="shared" si="12"/>
        <v>424.8</v>
      </c>
      <c r="E7" s="46">
        <f t="shared" si="13"/>
        <v>3843000</v>
      </c>
      <c r="F7" s="45">
        <f t="shared" si="14"/>
        <v>13027</v>
      </c>
      <c r="G7" s="45">
        <f t="shared" si="15"/>
        <v>10856</v>
      </c>
      <c r="H7" s="45">
        <f t="shared" si="16"/>
        <v>9047</v>
      </c>
      <c r="I7" s="45" t="e">
        <f>#REF!</f>
        <v>#REF!</v>
      </c>
      <c r="J7" s="45">
        <f t="shared" si="17"/>
        <v>0</v>
      </c>
      <c r="O7" s="47">
        <v>0</v>
      </c>
      <c r="P7" s="47">
        <v>354</v>
      </c>
      <c r="Q7" s="47">
        <f t="shared" si="18"/>
        <v>295</v>
      </c>
      <c r="R7" s="48">
        <v>3843000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ref="P7:P9" si="19">O8/1.2</f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 s="49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45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343</v>
      </c>
      <c r="C16" s="45">
        <f>B16*1.2</f>
        <v>411.59999999999997</v>
      </c>
      <c r="D16" s="45">
        <f t="shared" ref="D16:D28" si="34">C16*1.2</f>
        <v>493.91999999999996</v>
      </c>
      <c r="E16" s="46">
        <f t="shared" ref="E16:E28" si="35">R16</f>
        <v>4800000</v>
      </c>
      <c r="F16" s="45">
        <f t="shared" ref="F16:F28" si="36">ROUND((E16/B16),0)</f>
        <v>13994</v>
      </c>
      <c r="G16" s="45">
        <f t="shared" ref="G16:G28" si="37">ROUND((E16/C16),0)</f>
        <v>11662</v>
      </c>
      <c r="H16" s="45">
        <f t="shared" ref="H16:H28" si="38">ROUND((E16/D16),0)</f>
        <v>9718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343</v>
      </c>
      <c r="R16" s="48">
        <v>4800000</v>
      </c>
    </row>
    <row r="17" spans="1:25" s="47" customFormat="1" x14ac:dyDescent="0.25">
      <c r="A17" s="45">
        <f t="shared" si="32"/>
        <v>0</v>
      </c>
      <c r="B17" s="45">
        <f t="shared" si="33"/>
        <v>321</v>
      </c>
      <c r="C17" s="45">
        <f t="shared" ref="C17:C28" si="41">B17*1.2</f>
        <v>385.2</v>
      </c>
      <c r="D17" s="45">
        <f t="shared" si="34"/>
        <v>462.23999999999995</v>
      </c>
      <c r="E17" s="46">
        <f t="shared" si="35"/>
        <v>4350000</v>
      </c>
      <c r="F17" s="45">
        <f t="shared" si="36"/>
        <v>13551</v>
      </c>
      <c r="G17" s="45">
        <f t="shared" si="37"/>
        <v>11293</v>
      </c>
      <c r="H17" s="45">
        <f t="shared" si="38"/>
        <v>9411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321</v>
      </c>
      <c r="R17" s="48">
        <v>4350000</v>
      </c>
    </row>
    <row r="18" spans="1:25" x14ac:dyDescent="0.25">
      <c r="A18" s="4">
        <f t="shared" si="32"/>
        <v>0</v>
      </c>
      <c r="B18" s="4">
        <f t="shared" si="33"/>
        <v>352</v>
      </c>
      <c r="C18" s="4">
        <f t="shared" si="41"/>
        <v>422.4</v>
      </c>
      <c r="D18" s="4">
        <f t="shared" si="34"/>
        <v>506.87999999999994</v>
      </c>
      <c r="E18" s="5">
        <f t="shared" si="35"/>
        <v>4400000</v>
      </c>
      <c r="F18" s="9">
        <f t="shared" si="36"/>
        <v>12500</v>
      </c>
      <c r="G18" s="9">
        <f t="shared" si="37"/>
        <v>10417</v>
      </c>
      <c r="H18" s="9">
        <f t="shared" si="38"/>
        <v>8681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352</v>
      </c>
      <c r="R18" s="2">
        <v>4400000</v>
      </c>
    </row>
    <row r="19" spans="1:25" x14ac:dyDescent="0.25">
      <c r="A19" s="4">
        <f t="shared" si="32"/>
        <v>0</v>
      </c>
      <c r="B19" s="4">
        <f t="shared" si="33"/>
        <v>321</v>
      </c>
      <c r="C19" s="4">
        <f t="shared" si="41"/>
        <v>385.2</v>
      </c>
      <c r="D19" s="4">
        <f t="shared" si="34"/>
        <v>462.23999999999995</v>
      </c>
      <c r="E19" s="5">
        <f t="shared" si="35"/>
        <v>4100000</v>
      </c>
      <c r="F19" s="9">
        <f t="shared" si="36"/>
        <v>12773</v>
      </c>
      <c r="G19" s="9">
        <f t="shared" si="37"/>
        <v>10644</v>
      </c>
      <c r="H19" s="9">
        <f t="shared" si="38"/>
        <v>8870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321</v>
      </c>
      <c r="R19" s="2">
        <v>4100000</v>
      </c>
    </row>
    <row r="20" spans="1:25" x14ac:dyDescent="0.25">
      <c r="A20" s="4">
        <f t="shared" si="32"/>
        <v>0</v>
      </c>
      <c r="B20" s="4">
        <f t="shared" si="33"/>
        <v>346</v>
      </c>
      <c r="C20" s="4">
        <f t="shared" si="41"/>
        <v>415.2</v>
      </c>
      <c r="D20" s="4">
        <f t="shared" si="34"/>
        <v>498.23999999999995</v>
      </c>
      <c r="E20" s="5">
        <f t="shared" si="35"/>
        <v>4400000</v>
      </c>
      <c r="F20" s="9">
        <f t="shared" si="36"/>
        <v>12717</v>
      </c>
      <c r="G20" s="9">
        <f t="shared" si="37"/>
        <v>10597</v>
      </c>
      <c r="H20" s="9">
        <f t="shared" si="38"/>
        <v>8831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346</v>
      </c>
      <c r="R20" s="2">
        <v>4400000</v>
      </c>
    </row>
    <row r="21" spans="1:25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13500</v>
      </c>
      <c r="X29" s="20" t="s">
        <v>38</v>
      </c>
      <c r="Y29" t="s">
        <v>42</v>
      </c>
    </row>
    <row r="30" spans="1:25" ht="38.25" customHeight="1" x14ac:dyDescent="0.25">
      <c r="S30" s="44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11000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4:25" ht="15.75" x14ac:dyDescent="0.25">
      <c r="D34" t="s">
        <v>40</v>
      </c>
      <c r="E34">
        <v>29.78</v>
      </c>
      <c r="F34" s="7">
        <f>E34*10.764</f>
        <v>320.55192</v>
      </c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4:25" ht="15.75" x14ac:dyDescent="0.25">
      <c r="U37" s="17"/>
      <c r="V37" s="26"/>
      <c r="W37" s="27"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11000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13500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321</v>
      </c>
      <c r="X44" s="24"/>
    </row>
    <row r="45" spans="4:25" ht="15.75" x14ac:dyDescent="0.25">
      <c r="P45" s="13" t="s">
        <v>29</v>
      </c>
      <c r="S45" s="10"/>
      <c r="T45" s="11"/>
      <c r="U45" s="17" t="s">
        <v>43</v>
      </c>
      <c r="V45" s="31"/>
      <c r="W45" s="32">
        <f>W42*W44+X46</f>
        <v>4333500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3900150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3466800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802500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9028.125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R17:S17"/>
  <sheetViews>
    <sheetView zoomScaleNormal="100" workbookViewId="0">
      <selection activeCell="T20" sqref="T20"/>
    </sheetView>
  </sheetViews>
  <sheetFormatPr defaultRowHeight="15" x14ac:dyDescent="0.25"/>
  <sheetData>
    <row r="17" spans="18:19" x14ac:dyDescent="0.25">
      <c r="R17">
        <v>32.85</v>
      </c>
      <c r="S17">
        <f>R17*10.764</f>
        <v>353.59739999999999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21:T21"/>
  <sheetViews>
    <sheetView workbookViewId="0">
      <selection activeCell="U23" sqref="U23"/>
    </sheetView>
  </sheetViews>
  <sheetFormatPr defaultRowHeight="15" x14ac:dyDescent="0.25"/>
  <sheetData>
    <row r="21" spans="19:20" x14ac:dyDescent="0.25">
      <c r="S21">
        <v>32.85</v>
      </c>
      <c r="T21">
        <f>S21*10.764</f>
        <v>353.59739999999999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8" sqref="R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8" sqref="W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1"/>
  <sheetViews>
    <sheetView workbookViewId="0">
      <selection activeCell="U28" sqref="U28"/>
    </sheetView>
  </sheetViews>
  <sheetFormatPr defaultRowHeight="15" x14ac:dyDescent="0.25"/>
  <sheetData>
    <row r="1" spans="1:1" x14ac:dyDescent="0.25">
      <c r="A1" s="6"/>
    </row>
    <row r="21" spans="19:20" x14ac:dyDescent="0.25">
      <c r="S21">
        <v>32.85</v>
      </c>
      <c r="T21">
        <f>S21*10.764</f>
        <v>353.59739999999999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U25:V25"/>
  <sheetViews>
    <sheetView zoomScaleNormal="100" workbookViewId="0">
      <selection activeCell="T27" sqref="T27"/>
    </sheetView>
  </sheetViews>
  <sheetFormatPr defaultRowHeight="15" x14ac:dyDescent="0.25"/>
  <sheetData>
    <row r="25" spans="21:22" x14ac:dyDescent="0.25">
      <c r="U25">
        <v>32.76</v>
      </c>
      <c r="V25">
        <f>U25*10.764</f>
        <v>352.62863999999996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2024-04-17T07:05:03Z</dcterms:modified>
</cp:coreProperties>
</file>