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MRO-A1, Vile Parle (East) Branch\Laxmilal Prithviraj Jain\"/>
    </mc:Choice>
  </mc:AlternateContent>
  <xr:revisionPtr revIDLastSave="0" documentId="13_ncr:1_{2C3502CB-2107-4323-AE5C-8DF772A185BB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J18" i="4" l="1"/>
  <c r="E22" i="4"/>
  <c r="E19" i="4"/>
  <c r="E18" i="4"/>
  <c r="I20" i="4"/>
  <c r="P2" i="4" l="1"/>
  <c r="Q12" i="4" l="1"/>
  <c r="P12" i="4"/>
  <c r="P11" i="4"/>
  <c r="Q11" i="4" s="1"/>
  <c r="Q10" i="4"/>
  <c r="P10" i="4"/>
  <c r="P9" i="4"/>
  <c r="Q9" i="4" s="1"/>
  <c r="P8" i="4"/>
  <c r="P7" i="4"/>
  <c r="P6" i="4"/>
  <c r="P5" i="4"/>
  <c r="P4" i="4"/>
  <c r="Q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<sst xmlns="http://schemas.openxmlformats.org/spreadsheetml/2006/main" count="81" uniqueCount="24">
  <si>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</si>
  <si>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</si>
  <si>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</si>
  <si>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</si>
  <si>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</si>
  <si>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</si>
  <si>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</si>
  <si>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</si>
  <si>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</si>
  <si>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</si>
  <si>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</si>
  <si>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</si>
  <si>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</si>
  <si>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</si>
  <si>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mca</t>
  </si>
  <si>
    <t>height 10 ft</t>
  </si>
  <si>
    <t>rate</t>
  </si>
  <si>
    <t>fmv</t>
  </si>
  <si>
    <t>rate on ca</t>
  </si>
  <si>
    <t>our report - 2019</t>
  </si>
  <si>
    <t>Shop No 8, gr Floor, Sagar Complex Co-op. Hsg. Soc. Ltd. , Shraddhanand Road , Village - Vile Parle (East),</t>
  </si>
  <si>
    <t>mv</t>
  </si>
  <si>
    <t>rs. 1.50 lakhs per sq. ft. on ca</t>
  </si>
  <si>
    <t>oc - 1998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</si>
</sst>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9" fontId="0" fillId="0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DFEA8E-7335-4A75-A922-6CB5C2472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15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409575</xdr:colOff>
      <xdr:row>48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32E206-28A0-422E-8C9D-2BF2C4F19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087975" cy="81438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24</xdr:col>
      <xdr:colOff>583148</xdr:colOff>
      <xdr:row>39</xdr:row>
      <xdr:rowOff>124853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7CB0E0-A5B1-4A74-B59F-ACA5AE8F2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5213548" cy="736385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563840</xdr:colOff>
      <xdr:row>35</xdr:row>
      <xdr:rowOff>162805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E2913D-69CA-4A0F-B22D-5384929A9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365440" cy="63064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20</xdr:col>
      <xdr:colOff>544702</xdr:colOff>
      <xdr:row>51</xdr:row>
      <xdr:rowOff>20223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97684A-0D55-4F89-AF46-47D5AE998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2736702" cy="84022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29</xdr:col>
      <xdr:colOff>516379</xdr:colOff>
      <xdr:row>41</xdr:row>
      <xdr:rowOff>1090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277591-5AAD-43E7-AA7F-4108A62BA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4537179" cy="781159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40062</xdr:colOff>
      <xdr:row>44</xdr:row>
      <xdr:rowOff>77354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533631-EC59-46E1-8246-17229E4A5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060862" cy="826885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258232</xdr:colOff>
      <xdr:row>21</xdr:row>
      <xdr:rowOff>181532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613062-5466-460B-8A3E-C793B44B2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73432" cy="39915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E28" sqref="E2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202.00439999999998</v>
      </c>
      <c r="C2" s="4">
        <f>B2*1.2</f>
        <v>242.40527999999995</v>
      </c>
      <c r="D2" s="4">
        <f t="shared" ref="D2:D13" si="2">C2*1.2</f>
        <v>290.88633599999991</v>
      </c>
      <c r="E2" s="5">
        <f t="shared" ref="E2:E13" si="3">R2</f>
        <v>11000000</v>
      </c>
      <c r="F2" s="10">
        <f t="shared" ref="F2:F13" si="4">ROUND((E2/B2),0)</f>
        <v>54454</v>
      </c>
      <c r="G2" s="10">
        <f t="shared" ref="G2:G13" si="5">ROUND((E2/C2),0)</f>
        <v>45379</v>
      </c>
      <c r="H2" s="10">
        <f t="shared" ref="H2:H13" si="6">ROUND((E2/D2),0)</f>
        <v>37815</v>
      </c>
      <c r="I2" s="4" t="e">
        <f>#REF!</f>
        <v>#REF!</v>
      </c>
      <c r="J2" s="4">
        <f t="shared" ref="J2:J13" si="7">S2</f>
        <v>0</v>
      </c>
      <c r="O2">
        <v>0</v>
      </c>
      <c r="P2">
        <f>22.52*10.764</f>
        <v>242.40527999999998</v>
      </c>
      <c r="Q2">
        <f t="shared" ref="Q2:Q12" si="8">P2/1.2</f>
        <v>202.00439999999998</v>
      </c>
      <c r="R2" s="2">
        <v>11000000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320.83333333333337</v>
      </c>
      <c r="C3" s="4">
        <f t="shared" ref="C3:C15" si="9">B3*1.2</f>
        <v>385.00000000000006</v>
      </c>
      <c r="D3" s="4">
        <f t="shared" si="2"/>
        <v>462.00000000000006</v>
      </c>
      <c r="E3" s="5">
        <f t="shared" si="3"/>
        <v>15000000</v>
      </c>
      <c r="F3" s="10">
        <f t="shared" si="4"/>
        <v>46753</v>
      </c>
      <c r="G3" s="10">
        <f t="shared" si="5"/>
        <v>38961</v>
      </c>
      <c r="H3" s="10">
        <f t="shared" si="6"/>
        <v>32468</v>
      </c>
      <c r="I3" s="4" t="e">
        <f>#REF!</f>
        <v>#REF!</v>
      </c>
      <c r="J3" s="4">
        <f t="shared" si="7"/>
        <v>0</v>
      </c>
      <c r="O3">
        <v>0</v>
      </c>
      <c r="P3">
        <v>385</v>
      </c>
      <c r="Q3">
        <f t="shared" si="8"/>
        <v>320.83333333333337</v>
      </c>
      <c r="R3" s="2">
        <v>15000000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350</v>
      </c>
      <c r="C4" s="4">
        <f t="shared" si="9"/>
        <v>420</v>
      </c>
      <c r="D4" s="4">
        <f t="shared" si="2"/>
        <v>504</v>
      </c>
      <c r="E4" s="5">
        <f t="shared" si="3"/>
        <v>22400000</v>
      </c>
      <c r="F4" s="10">
        <f t="shared" si="4"/>
        <v>64000</v>
      </c>
      <c r="G4" s="10">
        <f t="shared" si="5"/>
        <v>53333</v>
      </c>
      <c r="H4" s="10">
        <f t="shared" si="6"/>
        <v>44444</v>
      </c>
      <c r="I4" s="10" t="e">
        <f>#REF!</f>
        <v>#REF!</v>
      </c>
      <c r="J4" s="4">
        <f t="shared" si="7"/>
        <v>0</v>
      </c>
      <c r="O4">
        <v>0</v>
      </c>
      <c r="P4">
        <f t="shared" ref="P4:P12" si="10">O4/1.2</f>
        <v>0</v>
      </c>
      <c r="Q4">
        <v>350</v>
      </c>
      <c r="R4" s="2">
        <v>22400000</v>
      </c>
      <c r="S4" s="8"/>
      <c r="T4" s="8"/>
    </row>
    <row r="5" spans="1:20" x14ac:dyDescent="0.25">
      <c r="A5" s="4">
        <f t="shared" si="0"/>
        <v>0</v>
      </c>
      <c r="B5" s="4">
        <f t="shared" si="1"/>
        <v>371</v>
      </c>
      <c r="C5" s="4">
        <f t="shared" si="9"/>
        <v>445.2</v>
      </c>
      <c r="D5" s="4">
        <f t="shared" si="2"/>
        <v>534.24</v>
      </c>
      <c r="E5" s="5">
        <f t="shared" si="3"/>
        <v>18400000</v>
      </c>
      <c r="F5" s="10">
        <f t="shared" si="4"/>
        <v>49596</v>
      </c>
      <c r="G5" s="10">
        <f t="shared" si="5"/>
        <v>41330</v>
      </c>
      <c r="H5" s="10">
        <f t="shared" si="6"/>
        <v>34441</v>
      </c>
      <c r="I5" s="10" t="e">
        <f>#REF!</f>
        <v>#REF!</v>
      </c>
      <c r="J5" s="4">
        <f t="shared" si="7"/>
        <v>0</v>
      </c>
      <c r="O5">
        <v>0</v>
      </c>
      <c r="P5">
        <f t="shared" si="10"/>
        <v>0</v>
      </c>
      <c r="Q5">
        <v>371</v>
      </c>
      <c r="R5" s="2">
        <v>18400000</v>
      </c>
      <c r="S5" s="8"/>
      <c r="T5" s="8"/>
    </row>
    <row r="6" spans="1:20" x14ac:dyDescent="0.25">
      <c r="A6" s="4">
        <f t="shared" si="0"/>
        <v>0</v>
      </c>
      <c r="B6" s="4">
        <f t="shared" si="1"/>
        <v>350</v>
      </c>
      <c r="C6" s="4">
        <f t="shared" si="9"/>
        <v>420</v>
      </c>
      <c r="D6" s="4">
        <f t="shared" si="2"/>
        <v>504</v>
      </c>
      <c r="E6" s="5">
        <f t="shared" si="3"/>
        <v>22300000</v>
      </c>
      <c r="F6" s="10">
        <f t="shared" si="4"/>
        <v>63714</v>
      </c>
      <c r="G6" s="10">
        <f t="shared" si="5"/>
        <v>53095</v>
      </c>
      <c r="H6" s="10">
        <f t="shared" si="6"/>
        <v>44246</v>
      </c>
      <c r="I6" s="10" t="e">
        <f>#REF!</f>
        <v>#REF!</v>
      </c>
      <c r="J6" s="4">
        <f t="shared" si="7"/>
        <v>0</v>
      </c>
      <c r="O6">
        <v>0</v>
      </c>
      <c r="P6">
        <f t="shared" si="10"/>
        <v>0</v>
      </c>
      <c r="Q6">
        <v>350</v>
      </c>
      <c r="R6" s="2">
        <v>22300000</v>
      </c>
      <c r="S6" s="8"/>
      <c r="T6" s="8"/>
    </row>
    <row r="7" spans="1:20" x14ac:dyDescent="0.25">
      <c r="A7" s="4">
        <f t="shared" si="0"/>
        <v>0</v>
      </c>
      <c r="B7" s="4">
        <f t="shared" si="1"/>
        <v>320</v>
      </c>
      <c r="C7" s="4">
        <f t="shared" si="9"/>
        <v>384</v>
      </c>
      <c r="D7" s="4">
        <f t="shared" si="2"/>
        <v>460.79999999999995</v>
      </c>
      <c r="E7" s="5">
        <f t="shared" si="3"/>
        <v>46100000</v>
      </c>
      <c r="F7" s="10">
        <f t="shared" si="4"/>
        <v>144063</v>
      </c>
      <c r="G7" s="15">
        <f t="shared" si="5"/>
        <v>120052</v>
      </c>
      <c r="H7" s="10">
        <f t="shared" si="6"/>
        <v>100043</v>
      </c>
      <c r="I7" s="10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v>320</v>
      </c>
      <c r="R7" s="2">
        <v>46100000</v>
      </c>
      <c r="S7" s="8"/>
      <c r="T7" s="8"/>
    </row>
    <row r="8" spans="1:20" x14ac:dyDescent="0.25">
      <c r="A8" s="4">
        <f t="shared" si="0"/>
        <v>0</v>
      </c>
      <c r="B8" s="4">
        <f t="shared" si="1"/>
        <v>225</v>
      </c>
      <c r="C8" s="4">
        <f t="shared" si="9"/>
        <v>270</v>
      </c>
      <c r="D8" s="4">
        <f t="shared" si="2"/>
        <v>324</v>
      </c>
      <c r="E8" s="5">
        <f t="shared" si="3"/>
        <v>30000000</v>
      </c>
      <c r="F8" s="10">
        <f t="shared" si="4"/>
        <v>133333</v>
      </c>
      <c r="G8" s="15">
        <f t="shared" si="5"/>
        <v>111111</v>
      </c>
      <c r="H8" s="10">
        <f t="shared" si="6"/>
        <v>92593</v>
      </c>
      <c r="I8" s="10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v>225</v>
      </c>
      <c r="R8" s="2">
        <v>30000000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10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f t="shared" si="8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10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4:24" x14ac:dyDescent="0.25">
      <c r="E17" t="s">
        <v>19</v>
      </c>
      <c r="H17" t="s">
        <v>20</v>
      </c>
    </row>
    <row r="18" spans="4:24" x14ac:dyDescent="0.25">
      <c r="E18">
        <f>I18*1.2</f>
        <v>348</v>
      </c>
      <c r="F18" s="16">
        <v>0.2</v>
      </c>
      <c r="H18" t="s">
        <v>13</v>
      </c>
      <c r="I18">
        <v>290</v>
      </c>
      <c r="J18">
        <f>I18*1.2</f>
        <v>348</v>
      </c>
    </row>
    <row r="19" spans="4:24" x14ac:dyDescent="0.25">
      <c r="E19">
        <f>E18*1.3</f>
        <v>452.40000000000003</v>
      </c>
      <c r="F19" s="16">
        <v>0.3</v>
      </c>
      <c r="H19" t="s">
        <v>16</v>
      </c>
      <c r="I19">
        <v>80000</v>
      </c>
      <c r="O19" t="s">
        <v>14</v>
      </c>
      <c r="P19">
        <v>352</v>
      </c>
    </row>
    <row r="20" spans="4:24" x14ac:dyDescent="0.25">
      <c r="H20" t="s">
        <v>17</v>
      </c>
      <c r="I20">
        <f>I19*I18</f>
        <v>23200000</v>
      </c>
      <c r="O20" t="s">
        <v>15</v>
      </c>
    </row>
    <row r="21" spans="4:24" x14ac:dyDescent="0.25">
      <c r="D21" t="s">
        <v>21</v>
      </c>
      <c r="E21">
        <v>22314988</v>
      </c>
    </row>
    <row r="22" spans="4:24" x14ac:dyDescent="0.25">
      <c r="D22" t="s">
        <v>18</v>
      </c>
      <c r="E22">
        <f>E21/I18</f>
        <v>76948.23448275862</v>
      </c>
      <c r="G22" s="6"/>
      <c r="H22" s="6"/>
    </row>
    <row r="23" spans="4:24" x14ac:dyDescent="0.25">
      <c r="H23" t="s">
        <v>22</v>
      </c>
    </row>
    <row r="24" spans="4:24" x14ac:dyDescent="0.25">
      <c r="P24" s="11"/>
      <c r="Q24" s="11"/>
      <c r="R24" s="13"/>
      <c r="T24" s="11"/>
      <c r="U24" s="11"/>
      <c r="V24" s="11"/>
      <c r="W24" s="11"/>
      <c r="X24" s="11"/>
    </row>
    <row r="25" spans="4:24" x14ac:dyDescent="0.25">
      <c r="H25" t="s">
        <v>23</v>
      </c>
      <c r="P25" s="11"/>
      <c r="Q25" s="14"/>
      <c r="R25" s="14"/>
      <c r="T25" s="14"/>
      <c r="U25" s="14"/>
      <c r="V25" s="11"/>
      <c r="W25" s="11"/>
      <c r="X25" s="11"/>
    </row>
    <row r="26" spans="4:24" x14ac:dyDescent="0.25">
      <c r="P26" s="11"/>
      <c r="Q26" s="11"/>
      <c r="R26" s="11"/>
      <c r="T26" s="11"/>
      <c r="U26" s="11"/>
      <c r="V26" s="11"/>
      <c r="W26" s="11"/>
      <c r="X26" s="11"/>
    </row>
    <row r="27" spans="4:24" x14ac:dyDescent="0.25">
      <c r="P27" s="11"/>
      <c r="Q27" s="11"/>
      <c r="R27" s="11"/>
      <c r="T27" s="11"/>
      <c r="U27" s="11"/>
      <c r="V27" s="11"/>
      <c r="W27" s="11"/>
      <c r="X27" s="11"/>
    </row>
    <row r="28" spans="4:24" x14ac:dyDescent="0.25">
      <c r="P28" s="11"/>
      <c r="Q28" s="11"/>
      <c r="R28" s="12"/>
      <c r="T28" s="12"/>
      <c r="U28" s="12"/>
      <c r="V28" s="11"/>
      <c r="W28" s="11"/>
      <c r="X28" s="11"/>
    </row>
    <row r="29" spans="4:24" x14ac:dyDescent="0.25">
      <c r="P29" s="11"/>
      <c r="Q29" s="11"/>
      <c r="R29" s="11"/>
      <c r="T29" s="11"/>
      <c r="U29" s="11"/>
      <c r="V29" s="11"/>
      <c r="W29" s="11"/>
      <c r="X29" s="11"/>
    </row>
    <row r="30" spans="4:24" x14ac:dyDescent="0.25">
      <c r="P30" s="11"/>
      <c r="Q30" s="11"/>
      <c r="R30" s="11"/>
      <c r="T30" s="11"/>
      <c r="U30" s="11"/>
      <c r="V30" s="11"/>
      <c r="W30" s="11"/>
      <c r="X30" s="11"/>
    </row>
    <row r="31" spans="4:24" x14ac:dyDescent="0.25">
      <c r="P31" s="11"/>
      <c r="Q31" s="11"/>
      <c r="R31" s="11"/>
      <c r="T31" s="11"/>
      <c r="U31" s="11"/>
      <c r="V31" s="11"/>
      <c r="W31" s="11"/>
      <c r="X31" s="11"/>
    </row>
    <row r="32" spans="4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2024-04-18T04:59:17Z</dcterms:modified>
</cp:coreProperties>
</file>