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HEMANT BALCHAND SHAH  - Cosmos\"/>
    </mc:Choice>
  </mc:AlternateContent>
  <xr:revisionPtr revIDLastSave="0" documentId="13_ncr:1_{1491007D-79A1-4A38-889C-B09DEDE41AE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F42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<sst xmlns="http://schemas.openxmlformats.org/spreadsheetml/2006/main" count="45" uniqueCount="40">
  <si>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</si>
  <si>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</si>
  <si>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</si>
  <si>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</si>
  <si>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</si>
  <si>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</si>
  <si>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</si>
  <si>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</si>
  <si>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</si>
  <si>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</si>
  <si>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</si>
  <si>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</si>
  <si>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</si>
  <si>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</si>
  <si>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</si>
  <si>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</si>
  <si>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</si>
  <si>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</si>
  <si>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</si>
  <si>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</si>
  <si>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</si>
  <si>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</si>
  <si>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</si>
  <si>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</si>
  <si>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</si>
  <si>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</si>
  <si>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</si>
  <si>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</si>
  <si>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</si>
  <si>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</si>
  <si>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</si>
  <si>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</si>
  <si>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</si>
  <si>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</si>
  <si>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</si>
  <si>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</si>
  <si>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(West) Branch )  - MR. HEMANT BALCHAND SHAH &amp; MRS. BHAUNA HEMANT SHAH</t>
  </si>
  <si>
    <t>Agree CA</t>
  </si>
  <si>
    <t>As per Full OC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</si>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</sst>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13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43</xdr:row>
      <xdr:rowOff>134448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FB7B1-994A-4863-87CC-723401B2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58349</xdr:colOff>
      <xdr:row>37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B1E8D-2761-46CE-826F-25EE0889F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92749" cy="6087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67875</xdr:colOff>
      <xdr:row>39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E8D10-341D-4FAF-A7DC-D2B73CE0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02275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35</xdr:row>
      <xdr:rowOff>19910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44E63-5D9D-4E47-99A1-D6B651A4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163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40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0A76F-5AA6-485A-880A-873985D6F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449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65714-8990-4434-B69C-AC10FC6F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J14" sqref="J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2" customFormat="1" x14ac:dyDescent="0.25">
      <c r="A3" s="50">
        <f t="shared" ref="A3:A14" si="0">N3</f>
        <v>0</v>
      </c>
      <c r="B3" s="50">
        <f t="shared" ref="B3:B14" si="1">Q3</f>
        <v>723</v>
      </c>
      <c r="C3" s="50">
        <f>B3*1.2</f>
        <v>867.6</v>
      </c>
      <c r="D3" s="50">
        <f t="shared" ref="D3:D14" si="2">C3*1.2</f>
        <v>1041.1199999999999</v>
      </c>
      <c r="E3" s="51">
        <f t="shared" ref="E3:E14" si="3">R3</f>
        <v>12800000</v>
      </c>
      <c r="F3" s="50">
        <f t="shared" ref="F3:F14" si="4">ROUND((E3/B3),0)</f>
        <v>17704</v>
      </c>
      <c r="G3" s="50">
        <f t="shared" ref="G3:G14" si="5">ROUND((E3/C3),0)</f>
        <v>14753</v>
      </c>
      <c r="H3" s="50">
        <f t="shared" ref="H3:H14" si="6">ROUND((E3/D3),0)</f>
        <v>12294</v>
      </c>
      <c r="I3" s="50" t="e">
        <f>#REF!</f>
        <v>#REF!</v>
      </c>
      <c r="J3" s="50">
        <f t="shared" ref="J3:J14" si="7">S3</f>
        <v>0</v>
      </c>
      <c r="O3" s="52">
        <v>0</v>
      </c>
      <c r="P3" s="52">
        <f t="shared" ref="P3:Q14" si="8">O3/1.2</f>
        <v>0</v>
      </c>
      <c r="Q3" s="52">
        <v>723</v>
      </c>
      <c r="R3" s="53">
        <v>12800000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2" customFormat="1" ht="14.25" customHeight="1" x14ac:dyDescent="0.25">
      <c r="A16" s="50">
        <f t="shared" ref="A16:A32" si="32">N16</f>
        <v>0</v>
      </c>
      <c r="B16" s="50">
        <f t="shared" ref="B16:B32" si="33">Q16</f>
        <v>1006.6666666666667</v>
      </c>
      <c r="C16" s="50">
        <f>B16*1.2</f>
        <v>1208</v>
      </c>
      <c r="D16" s="50">
        <f t="shared" ref="D16:D32" si="34">C16*1.2</f>
        <v>1449.6</v>
      </c>
      <c r="E16" s="51">
        <f t="shared" ref="E16:E32" si="35">R16</f>
        <v>21500000</v>
      </c>
      <c r="F16" s="50">
        <f t="shared" ref="F16:F32" si="36">ROUND((E16/B16),0)</f>
        <v>21358</v>
      </c>
      <c r="G16" s="50">
        <f t="shared" ref="G16:G32" si="37">ROUND((E16/C16),0)</f>
        <v>17798</v>
      </c>
      <c r="H16" s="50">
        <f t="shared" ref="H16:H32" si="38">ROUND((E16/D16),0)</f>
        <v>14832</v>
      </c>
      <c r="I16" s="50" t="e">
        <f>#REF!</f>
        <v>#REF!</v>
      </c>
      <c r="J16" s="50">
        <f t="shared" ref="J16:J32" si="39">S16</f>
        <v>0</v>
      </c>
      <c r="O16" s="52">
        <v>0</v>
      </c>
      <c r="P16" s="52">
        <v>1208</v>
      </c>
      <c r="Q16" s="52">
        <f t="shared" ref="P16:Q32" si="40">P16/1.2</f>
        <v>1006.6666666666667</v>
      </c>
      <c r="R16" s="53">
        <v>21500000</v>
      </c>
    </row>
    <row r="17" spans="1:18" ht="14.25" customHeight="1" x14ac:dyDescent="0.25">
      <c r="A17" s="4">
        <f t="shared" si="32"/>
        <v>0</v>
      </c>
      <c r="B17" s="4">
        <f t="shared" si="33"/>
        <v>507.5</v>
      </c>
      <c r="C17" s="4">
        <f t="shared" ref="C17:C32" si="41">B17*1.2</f>
        <v>609</v>
      </c>
      <c r="D17" s="4">
        <f t="shared" si="34"/>
        <v>730.8</v>
      </c>
      <c r="E17" s="5">
        <f t="shared" si="35"/>
        <v>10800000</v>
      </c>
      <c r="F17" s="9">
        <f t="shared" si="36"/>
        <v>21281</v>
      </c>
      <c r="G17" s="9">
        <f t="shared" si="37"/>
        <v>17734</v>
      </c>
      <c r="H17" s="9">
        <f t="shared" si="38"/>
        <v>14778</v>
      </c>
      <c r="I17" s="4" t="e">
        <f>#REF!</f>
        <v>#REF!</v>
      </c>
      <c r="J17" s="4">
        <f t="shared" si="39"/>
        <v>0</v>
      </c>
      <c r="O17">
        <v>0</v>
      </c>
      <c r="P17">
        <v>609</v>
      </c>
      <c r="Q17">
        <f t="shared" si="40"/>
        <v>507.5</v>
      </c>
      <c r="R17" s="2">
        <v>10800000</v>
      </c>
    </row>
    <row r="18" spans="1:18" ht="14.25" customHeight="1" x14ac:dyDescent="0.25">
      <c r="A18" s="4">
        <f t="shared" si="32"/>
        <v>0</v>
      </c>
      <c r="B18" s="4">
        <f t="shared" si="33"/>
        <v>1083.3333333333335</v>
      </c>
      <c r="C18" s="4">
        <f t="shared" si="41"/>
        <v>1300.0000000000002</v>
      </c>
      <c r="D18" s="4">
        <f t="shared" si="34"/>
        <v>1560.0000000000002</v>
      </c>
      <c r="E18" s="5">
        <f t="shared" si="35"/>
        <v>24000000</v>
      </c>
      <c r="F18" s="9">
        <f t="shared" si="36"/>
        <v>22154</v>
      </c>
      <c r="G18" s="9">
        <f t="shared" si="37"/>
        <v>18462</v>
      </c>
      <c r="H18" s="9">
        <f t="shared" si="38"/>
        <v>15385</v>
      </c>
      <c r="I18" s="4" t="e">
        <f>#REF!</f>
        <v>#REF!</v>
      </c>
      <c r="J18" s="4">
        <f t="shared" si="39"/>
        <v>0</v>
      </c>
      <c r="O18">
        <v>0</v>
      </c>
      <c r="P18">
        <v>1300</v>
      </c>
      <c r="Q18">
        <f t="shared" si="40"/>
        <v>1083.3333333333335</v>
      </c>
      <c r="R18" s="2">
        <v>24000000</v>
      </c>
    </row>
    <row r="19" spans="1:18" ht="14.25" customHeight="1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15500000</v>
      </c>
      <c r="F19" s="9">
        <f t="shared" si="36"/>
        <v>20667</v>
      </c>
      <c r="G19" s="9">
        <f t="shared" si="37"/>
        <v>17222</v>
      </c>
      <c r="H19" s="9">
        <f t="shared" si="38"/>
        <v>14352</v>
      </c>
      <c r="I19" s="4" t="e">
        <f>#REF!</f>
        <v>#REF!</v>
      </c>
      <c r="J19" s="4">
        <f t="shared" si="39"/>
        <v>0</v>
      </c>
      <c r="O19">
        <v>0</v>
      </c>
      <c r="P19">
        <v>900</v>
      </c>
      <c r="Q19">
        <f t="shared" si="40"/>
        <v>750</v>
      </c>
      <c r="R19" s="2">
        <v>15500000</v>
      </c>
    </row>
    <row r="20" spans="1:18" s="52" customFormat="1" ht="14.25" customHeight="1" x14ac:dyDescent="0.25">
      <c r="A20" s="50">
        <f t="shared" si="32"/>
        <v>0</v>
      </c>
      <c r="B20" s="50">
        <f t="shared" si="33"/>
        <v>875</v>
      </c>
      <c r="C20" s="50">
        <f t="shared" si="41"/>
        <v>1050</v>
      </c>
      <c r="D20" s="50">
        <f t="shared" si="34"/>
        <v>1260</v>
      </c>
      <c r="E20" s="51">
        <f t="shared" si="35"/>
        <v>20000000</v>
      </c>
      <c r="F20" s="50">
        <f t="shared" si="36"/>
        <v>22857</v>
      </c>
      <c r="G20" s="50">
        <f t="shared" si="37"/>
        <v>19048</v>
      </c>
      <c r="H20" s="50">
        <f t="shared" si="38"/>
        <v>15873</v>
      </c>
      <c r="I20" s="50" t="e">
        <f>#REF!</f>
        <v>#REF!</v>
      </c>
      <c r="J20" s="50">
        <f t="shared" si="39"/>
        <v>0</v>
      </c>
      <c r="O20" s="52">
        <v>0</v>
      </c>
      <c r="P20" s="52">
        <v>1050</v>
      </c>
      <c r="Q20" s="52">
        <f t="shared" si="40"/>
        <v>875</v>
      </c>
      <c r="R20" s="53">
        <v>20000000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2004</v>
      </c>
      <c r="W40" s="33" t="s">
        <v>38</v>
      </c>
      <c r="X40" s="18"/>
      <c r="Y40" s="7"/>
    </row>
    <row r="41" spans="1:25" ht="16.5" x14ac:dyDescent="0.3">
      <c r="E41" t="s">
        <v>37</v>
      </c>
      <c r="F41" s="7">
        <v>723</v>
      </c>
      <c r="G41" s="6"/>
      <c r="H41" s="6"/>
      <c r="S41" s="10"/>
      <c r="T41" s="10"/>
      <c r="U41" s="36" t="s">
        <v>23</v>
      </c>
      <c r="V41" s="35">
        <f>V39-V40</f>
        <v>20</v>
      </c>
      <c r="W41" s="33"/>
      <c r="X41" s="18"/>
      <c r="Y41" s="7"/>
    </row>
    <row r="42" spans="1:25" ht="16.5" x14ac:dyDescent="0.3">
      <c r="F42" s="7">
        <f>F41*1.2</f>
        <v>867.6</v>
      </c>
      <c r="S42" s="10"/>
      <c r="T42" s="10"/>
      <c r="U42" s="37"/>
      <c r="V42" s="35">
        <f>V41-60</f>
        <v>-40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868*2500</f>
        <v>2170000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51.75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V46*20/60</f>
        <v>30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9">
        <f>ROUND((V43*V48),0)</f>
        <v>651000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723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20000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14460000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13809000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12428100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11047200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28768.75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7" sqref="X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2024-04-18T07:18:42Z</dcterms:modified>
</cp:coreProperties>
</file>