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April 2024\CHIRAG MEHTA - Approx Value\"/>
    </mc:Choice>
  </mc:AlternateContent>
  <xr:revisionPtr revIDLastSave="0" documentId="13_ncr:1_{FADB1E4D-1D2E-417B-885A-FD178BBA7D2D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7" i="4"/>
  <c r="Q17" i="4" s="1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<sst xmlns="http://schemas.openxmlformats.org/spreadsheetml/2006/main" count="49" uniqueCount="43">
  <si>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</si>
  <si>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</si>
  <si>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</si>
  <si>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</si>
  <si>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</si>
  <si>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</si>
  <si>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</si>
  <si>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</si>
  <si>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</si>
  <si>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</si>
  <si>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</si>
  <si>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</si>
  <si>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</si>
  <si>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</si>
  <si>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</si>
  <si>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</si>
  <si>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</si>
  <si>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</si>
  <si>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</si>
  <si>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</si>
  <si>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</si>
  <si>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</si>
  <si>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</si>
  <si>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</si>
  <si>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</si>
  <si>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</si>
  <si>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</si>
  <si>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</si>
  <si>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</si>
  <si>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</si>
  <si>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</si>
  <si>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</si>
  <si>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</si>
  <si>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</si>
  <si>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</si>
  <si>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</si>
  <si>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</si>
  <si>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</si>
  <si>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</si>
  <si>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As per Share Cert</t>
  </si>
  <si>
    <t>State Bank Of India ( RACPC Ghatkopar (West) - CHIRAG MEHTA</t>
  </si>
  <si>
    <t>Agree CA</t>
  </si>
  <si>
    <t>FMV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</si>
</sst>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86928</xdr:colOff>
      <xdr:row>47</xdr:row>
      <xdr:rowOff>48818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3791B2-61D1-4992-B354-42F276F8C3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21328" cy="85451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277455</xdr:colOff>
      <xdr:row>40</xdr:row>
      <xdr:rowOff>86641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DE5972-9646-415E-A32D-1C8CE513D6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11855" cy="65636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0" zoomScaleNormal="100" workbookViewId="0">
      <selection activeCell="Y30" sqref="Y3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855</v>
      </c>
      <c r="C3" s="4">
        <f>B3*1.2</f>
        <v>1026</v>
      </c>
      <c r="D3" s="4">
        <f t="shared" ref="D3:D14" si="2">C3*1.2</f>
        <v>1231.2</v>
      </c>
      <c r="E3" s="5">
        <f t="shared" ref="E3:E14" si="3">R3</f>
        <v>17300000</v>
      </c>
      <c r="F3" s="9">
        <f t="shared" ref="F3:F14" si="4">ROUND((E3/B3),0)</f>
        <v>20234</v>
      </c>
      <c r="G3" s="9">
        <f t="shared" ref="G3:G14" si="5">ROUND((E3/C3),0)</f>
        <v>16862</v>
      </c>
      <c r="H3" s="9">
        <f t="shared" ref="H3:H14" si="6">ROUND((E3/D3),0)</f>
        <v>14051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855</v>
      </c>
      <c r="R3" s="2">
        <v>17300000</v>
      </c>
    </row>
    <row r="4" spans="1:20" x14ac:dyDescent="0.25">
      <c r="A4" s="4">
        <f t="shared" ref="A4:A9" si="9">N4</f>
        <v>0</v>
      </c>
      <c r="B4" s="4">
        <f t="shared" ref="B4:B9" si="10">Q4</f>
        <v>0</v>
      </c>
      <c r="C4" s="4">
        <f t="shared" ref="C4:C9" si="11">B4*1.2</f>
        <v>0</v>
      </c>
      <c r="D4" s="4">
        <f t="shared" ref="D4:D9" si="12">C4*1.2</f>
        <v>0</v>
      </c>
      <c r="E4" s="5">
        <f t="shared" ref="E4:E9" si="13">R4</f>
        <v>0</v>
      </c>
      <c r="F4" s="9" t="e">
        <f t="shared" ref="F4:F9" si="14">ROUND((E4/B4),0)</f>
        <v>#DIV/0!</v>
      </c>
      <c r="G4" s="9" t="e">
        <f t="shared" ref="G4:G9" si="15">ROUND((E4/C4),0)</f>
        <v>#DIV/0!</v>
      </c>
      <c r="H4" s="9" t="e">
        <f t="shared" ref="H4:H9" si="16">ROUND((E4/D4),0)</f>
        <v>#DIV/0!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f t="shared" ref="Q4:Q9" si="19">P4/1.2</f>
        <v>0</v>
      </c>
      <c r="R4" s="2">
        <v>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si="19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1000</v>
      </c>
      <c r="C16" s="4">
        <f>B16*1.2</f>
        <v>1200</v>
      </c>
      <c r="D16" s="4">
        <f t="shared" ref="D16:D28" si="34">C16*1.2</f>
        <v>1440</v>
      </c>
      <c r="E16" s="5">
        <f t="shared" ref="E16:E28" si="35">R16</f>
        <v>21000000</v>
      </c>
      <c r="F16" s="9">
        <f t="shared" ref="F16:F28" si="36">ROUND((E16/B16),0)</f>
        <v>21000</v>
      </c>
      <c r="G16" s="9">
        <f t="shared" ref="G16:G28" si="37">ROUND((E16/C16),0)</f>
        <v>17500</v>
      </c>
      <c r="H16" s="9">
        <f t="shared" ref="H16:H28" si="38">ROUND((E16/D16),0)</f>
        <v>14583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1000</v>
      </c>
      <c r="R16" s="2">
        <v>21000000</v>
      </c>
    </row>
    <row r="17" spans="1:24" x14ac:dyDescent="0.25">
      <c r="A17" s="4">
        <f t="shared" si="32"/>
        <v>0</v>
      </c>
      <c r="B17" s="4">
        <f t="shared" si="33"/>
        <v>0</v>
      </c>
      <c r="C17" s="4">
        <f t="shared" ref="C17:C28" si="41">B17*1.2</f>
        <v>0</v>
      </c>
      <c r="D17" s="4">
        <f t="shared" si="34"/>
        <v>0</v>
      </c>
      <c r="E17" s="5">
        <f t="shared" si="35"/>
        <v>0</v>
      </c>
      <c r="F17" s="9" t="e">
        <f t="shared" si="36"/>
        <v>#DIV/0!</v>
      </c>
      <c r="G17" s="9" t="e">
        <f t="shared" si="37"/>
        <v>#DIV/0!</v>
      </c>
      <c r="H17" s="9" t="e">
        <f t="shared" si="38"/>
        <v>#DIV/0!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f t="shared" si="40"/>
        <v>0</v>
      </c>
      <c r="R17" s="2">
        <v>0</v>
      </c>
    </row>
    <row r="18" spans="1:24" x14ac:dyDescent="0.25">
      <c r="A18" s="4">
        <f t="shared" si="32"/>
        <v>0</v>
      </c>
      <c r="B18" s="4">
        <f t="shared" si="33"/>
        <v>0</v>
      </c>
      <c r="C18" s="4">
        <f t="shared" si="41"/>
        <v>0</v>
      </c>
      <c r="D18" s="4">
        <f t="shared" si="34"/>
        <v>0</v>
      </c>
      <c r="E18" s="5">
        <f t="shared" si="35"/>
        <v>0</v>
      </c>
      <c r="F18" s="9" t="e">
        <f t="shared" si="36"/>
        <v>#DIV/0!</v>
      </c>
      <c r="G18" s="9" t="e">
        <f t="shared" si="37"/>
        <v>#DIV/0!</v>
      </c>
      <c r="H18" s="9" t="e">
        <f t="shared" si="38"/>
        <v>#DIV/0!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f t="shared" si="40"/>
        <v>0</v>
      </c>
      <c r="R18" s="2">
        <v>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21000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18500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5" ht="15.75" x14ac:dyDescent="0.25">
      <c r="S33" s="10"/>
      <c r="T33" s="10"/>
      <c r="U33" s="17" t="s">
        <v>17</v>
      </c>
      <c r="V33" s="23"/>
      <c r="W33" s="24">
        <f>X33-X34</f>
        <v>18</v>
      </c>
      <c r="X33" s="25">
        <v>2024</v>
      </c>
    </row>
    <row r="34" spans="5:25" ht="15.75" x14ac:dyDescent="0.25">
      <c r="S34" s="10"/>
      <c r="T34" s="10"/>
      <c r="U34" s="17" t="s">
        <v>18</v>
      </c>
      <c r="V34" s="23"/>
      <c r="W34" s="24">
        <f>W35-W33</f>
        <v>42</v>
      </c>
      <c r="X34" s="24">
        <v>2006</v>
      </c>
      <c r="Y34" t="s">
        <v>39</v>
      </c>
    </row>
    <row r="35" spans="5:25" ht="15.75" x14ac:dyDescent="0.25">
      <c r="E35" t="s">
        <v>41</v>
      </c>
      <c r="F35" s="7">
        <v>651.66999999999996</v>
      </c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27</v>
      </c>
      <c r="X36" s="24"/>
    </row>
    <row r="37" spans="5:25" ht="15.75" x14ac:dyDescent="0.25">
      <c r="U37" s="17"/>
      <c r="V37" s="26"/>
      <c r="W37" s="27">
        <f>W36%</f>
        <v>0.27</v>
      </c>
      <c r="X37" s="27"/>
    </row>
    <row r="38" spans="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675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1825</v>
      </c>
      <c r="X39" s="22"/>
    </row>
    <row r="40" spans="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18500</v>
      </c>
      <c r="X40" s="22"/>
    </row>
    <row r="41" spans="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20325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37</v>
      </c>
      <c r="V44" s="30"/>
      <c r="W44" s="25">
        <v>652</v>
      </c>
      <c r="X44" s="24"/>
    </row>
    <row r="45" spans="5:25" ht="15.75" x14ac:dyDescent="0.25">
      <c r="P45" s="13" t="s">
        <v>29</v>
      </c>
      <c r="S45" s="10"/>
      <c r="T45" s="11"/>
      <c r="U45" s="17" t="s">
        <v>42</v>
      </c>
      <c r="V45" s="31"/>
      <c r="W45" s="32">
        <f>W42*W44+X46</f>
        <v>13251900</v>
      </c>
      <c r="X45" s="33"/>
    </row>
    <row r="46" spans="5:25" ht="15.75" x14ac:dyDescent="0.25">
      <c r="S46" s="11"/>
      <c r="T46" s="10"/>
      <c r="U46" s="17" t="s">
        <v>24</v>
      </c>
      <c r="V46" s="23"/>
      <c r="W46" s="34">
        <f>W45*0.9</f>
        <v>11926710</v>
      </c>
      <c r="X46" s="35"/>
    </row>
    <row r="47" spans="5:25" ht="15.75" x14ac:dyDescent="0.25">
      <c r="S47" s="10"/>
      <c r="T47" s="10"/>
      <c r="U47" s="17" t="s">
        <v>25</v>
      </c>
      <c r="V47" s="23"/>
      <c r="W47" s="34">
        <f>W45*0.8</f>
        <v>10601520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1630000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27608.125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2024-04-12T12:06:51Z</dcterms:modified>
</cp:coreProperties>
</file>