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Jitendra Karate\"/>
    </mc:Choice>
  </mc:AlternateContent>
  <bookViews>
    <workbookView xWindow="0" yWindow="0" windowWidth="15360" windowHeight="904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5" sheetId="38" r:id="rId5"/>
    <sheet name="Sheet1" sheetId="13" r:id="rId6"/>
    <sheet name="Sheet2" sheetId="39" r:id="rId7"/>
    <sheet name="Sheet3" sheetId="40" r:id="rId8"/>
    <sheet name="MB" sheetId="41" r:id="rId9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23" l="1"/>
  <c r="E28" i="23" l="1"/>
  <c r="D28" i="23" l="1"/>
  <c r="H9" i="41" l="1"/>
  <c r="H11" i="41" l="1"/>
  <c r="G9" i="41"/>
  <c r="F9" i="41"/>
  <c r="F5" i="41"/>
  <c r="F6" i="41"/>
  <c r="F7" i="41"/>
  <c r="F8" i="41"/>
  <c r="F4" i="41"/>
  <c r="C18" i="25" l="1"/>
  <c r="O24" i="4" l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C5" i="25"/>
  <c r="C7" i="25" s="1"/>
  <c r="D2" i="25"/>
  <c r="E2" i="25" s="1"/>
  <c r="D9" i="25" l="1"/>
  <c r="C10" i="25" s="1"/>
  <c r="E10" i="25" s="1"/>
  <c r="C17" i="25" s="1"/>
  <c r="E5" i="25"/>
  <c r="P7" i="4"/>
  <c r="P8" i="4" l="1"/>
  <c r="Q10" i="4"/>
  <c r="P10" i="4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Q11" i="4" s="1"/>
  <c r="B11" i="4" s="1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I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30" i="24" l="1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0" i="23" l="1"/>
  <c r="B20" i="23" s="1"/>
  <c r="C21" i="23"/>
  <c r="J19" i="4" l="1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7" i="4"/>
  <c r="H17" i="4" s="1"/>
  <c r="D18" i="4"/>
  <c r="H18" i="4" s="1"/>
  <c r="D16" i="4"/>
  <c r="H16" i="4" s="1"/>
</calcChain>
</file>

<file path=xl/sharedStrings.xml><?xml version="1.0" encoding="utf-8"?>
<sst xmlns="http://schemas.openxmlformats.org/spreadsheetml/2006/main" count="130" uniqueCount="99">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</sst>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" fontId="0" fillId="0" borderId="0" xfId="0" applyNumberFormat="1"/>
    <xf numFmtId="1" fontId="2" fillId="0" borderId="0" xfId="0" applyNumberFormat="1" applyFon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409575</xdr:colOff>
      <xdr:row>1</xdr:row>
      <xdr:rowOff>28575</xdr:rowOff>
    </xdr:from>
    <xdr:to>
      <xdr:col>10</xdr:col>
      <xdr:colOff>46990</xdr:colOff>
      <xdr:row>21</xdr:row>
      <xdr:rowOff>46355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219075"/>
          <a:ext cx="5733415" cy="3827780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273326</xdr:colOff>
      <xdr:row>12</xdr:row>
      <xdr:rowOff>115957</xdr:rowOff>
    </xdr:from>
    <xdr:to>
      <xdr:col>16</xdr:col>
      <xdr:colOff>490523</xdr:colOff>
      <xdr:row>29</xdr:row>
      <xdr:rowOff>118497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3717" y="2401957"/>
          <a:ext cx="5733415" cy="3241040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3" zoomScaleNormal="100" workbookViewId="0">
      <selection activeCell="E22" sqref="E22"/>
    </sheetView>
  </sheetViews>
  <sheetFormatPr defaultRowHeight="1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46035</v>
      </c>
      <c r="F2" s="75"/>
      <c r="G2" s="121" t="s">
        <v>76</v>
      </c>
      <c r="H2" s="122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44000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44000</v>
      </c>
      <c r="D5" s="57" t="s">
        <v>61</v>
      </c>
      <c r="E5" s="58">
        <f>ROUND(C5/10.764,0)</f>
        <v>4088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26000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18000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0.05</v>
      </c>
      <c r="D8" s="102">
        <v>0.95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17100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43100</v>
      </c>
      <c r="D10" s="57" t="s">
        <v>61</v>
      </c>
      <c r="E10" s="58">
        <f>ROUND(C10/10.764,0)</f>
        <v>4004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2020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4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56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6">
        <v>563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E10*C16</f>
        <v>2254252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1126000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3"/>
      <c r="L1" s="123"/>
      <c r="M1" s="123"/>
      <c r="N1" s="123"/>
      <c r="O1" s="123"/>
      <c r="P1" s="123"/>
      <c r="Q1" s="123"/>
      <c r="R1" s="123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zoomScaleNormal="100" workbookViewId="0">
      <selection activeCell="F17" sqref="F17"/>
    </sheetView>
  </sheetViews>
  <sheetFormatPr defaultRowHeight="15"/>
  <cols>
    <col min="1" max="1" width="21.7109375" bestFit="1" customWidth="1"/>
    <col min="2" max="2" width="18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7400</v>
      </c>
      <c r="D3" s="21" t="s">
        <v>98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5400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E11" s="75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5400</v>
      </c>
      <c r="D14" s="23"/>
      <c r="F14" s="118"/>
      <c r="G14" s="118"/>
    </row>
    <row r="15" spans="1:8">
      <c r="B15" s="19"/>
      <c r="C15" s="20"/>
      <c r="D15" s="23"/>
      <c r="F15" s="78"/>
      <c r="G15" s="118"/>
    </row>
    <row r="16" spans="1:8">
      <c r="A16" s="28" t="s">
        <v>23</v>
      </c>
      <c r="B16" s="29"/>
      <c r="C16" s="21">
        <f>C14+C13</f>
        <v>7400</v>
      </c>
      <c r="D16" s="21"/>
      <c r="E16" s="61"/>
      <c r="F16" s="78"/>
      <c r="G16" s="118"/>
    </row>
    <row r="17" spans="1:8">
      <c r="B17" s="24"/>
      <c r="C17" s="25"/>
      <c r="D17" s="25"/>
      <c r="F17" s="78"/>
      <c r="G17" s="118"/>
      <c r="H17" s="119"/>
    </row>
    <row r="18" spans="1:8" ht="16.5">
      <c r="A18" s="28" t="s">
        <v>94</v>
      </c>
      <c r="B18" s="7"/>
      <c r="C18" s="76">
        <v>469</v>
      </c>
      <c r="D18" s="76"/>
      <c r="E18" s="77"/>
      <c r="F18" s="78"/>
      <c r="G18" s="78"/>
    </row>
    <row r="19" spans="1:8">
      <c r="A19" s="15"/>
      <c r="B19" s="6"/>
      <c r="C19" s="30">
        <f>C18*C16</f>
        <v>3470600</v>
      </c>
      <c r="D19" s="78" t="s">
        <v>68</v>
      </c>
      <c r="E19" s="30"/>
      <c r="F19" s="78"/>
      <c r="G19" s="118"/>
    </row>
    <row r="20" spans="1:8">
      <c r="A20" s="15"/>
      <c r="B20" s="61">
        <f>C20*75</f>
        <v>247280250</v>
      </c>
      <c r="C20" s="31">
        <f>C19*95%</f>
        <v>3297070</v>
      </c>
      <c r="D20" s="78" t="s">
        <v>24</v>
      </c>
      <c r="E20" s="31"/>
      <c r="F20" s="78"/>
      <c r="G20" s="118"/>
    </row>
    <row r="21" spans="1:8">
      <c r="A21" s="15"/>
      <c r="C21" s="31">
        <f>C19*80%</f>
        <v>2776480</v>
      </c>
      <c r="D21" s="78" t="s">
        <v>25</v>
      </c>
      <c r="E21" s="31"/>
      <c r="F21" s="78"/>
      <c r="G21" s="78"/>
    </row>
    <row r="22" spans="1:8">
      <c r="A22" s="15"/>
      <c r="F22" s="78"/>
      <c r="G22" s="78"/>
    </row>
    <row r="23" spans="1:8">
      <c r="A23" s="32" t="s">
        <v>26</v>
      </c>
      <c r="B23" s="33"/>
      <c r="C23" s="34">
        <f>C4*C18</f>
        <v>938000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7230.416666666667</v>
      </c>
      <c r="D25" s="31"/>
    </row>
    <row r="26" spans="1:8">
      <c r="C26" s="31"/>
      <c r="D26" s="31"/>
    </row>
    <row r="27" spans="1:8">
      <c r="C27" s="31"/>
      <c r="D27" s="31"/>
    </row>
    <row r="28" spans="1:8">
      <c r="C28">
        <v>43.56</v>
      </c>
      <c r="D28" s="120">
        <f>C28*10.764</f>
        <v>468.87984</v>
      </c>
      <c r="E28" s="119">
        <f>D28*1.2</f>
        <v>562.65580799999998</v>
      </c>
    </row>
    <row r="29" spans="1:8">
      <c r="C29"/>
      <c r="D29" s="120"/>
    </row>
    <row r="30" spans="1:8">
      <c r="C30"/>
      <c r="D30" s="12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E1" zoomScale="85" zoomScaleNormal="85" workbookViewId="0">
      <selection activeCell="P21" sqref="P21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>
        <v>0</v>
      </c>
      <c r="Q6" s="75"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517</v>
      </c>
      <c r="C7" s="4">
        <f t="shared" si="2"/>
        <v>620.4</v>
      </c>
      <c r="D7" s="4">
        <f t="shared" si="3"/>
        <v>744.4799999999999</v>
      </c>
      <c r="E7" s="5">
        <f t="shared" si="4"/>
        <v>3402000</v>
      </c>
      <c r="F7" s="4">
        <f t="shared" si="5"/>
        <v>6580</v>
      </c>
      <c r="G7" s="4">
        <f t="shared" si="6"/>
        <v>5484</v>
      </c>
      <c r="H7" s="4">
        <f t="shared" si="7"/>
        <v>4570</v>
      </c>
      <c r="I7" s="4">
        <f t="shared" si="8"/>
        <v>0</v>
      </c>
      <c r="J7" s="4">
        <f t="shared" si="9"/>
        <v>0</v>
      </c>
      <c r="O7" s="75">
        <v>0</v>
      </c>
      <c r="P7" s="75">
        <f t="shared" ref="P7" si="10">O7/1.2</f>
        <v>0</v>
      </c>
      <c r="Q7" s="75">
        <v>517</v>
      </c>
      <c r="R7" s="2">
        <v>3402000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4300000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5">
        <v>813</v>
      </c>
      <c r="P8" s="75">
        <f t="shared" ref="P8" si="11">O8/1.2</f>
        <v>677.5</v>
      </c>
      <c r="Q8" s="75">
        <v>0</v>
      </c>
      <c r="R8" s="2">
        <v>4300000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5"/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 t="str">
        <f t="shared" si="4"/>
        <v xml:space="preserve"> </v>
      </c>
      <c r="F10" s="4" t="e">
        <f t="shared" si="5"/>
        <v>#VALUE!</v>
      </c>
      <c r="G10" s="4" t="e">
        <f t="shared" si="6"/>
        <v>#VALUE!</v>
      </c>
      <c r="H10" s="4" t="e">
        <f t="shared" si="7"/>
        <v>#VALUE!</v>
      </c>
      <c r="I10" s="4">
        <f t="shared" si="8"/>
        <v>0</v>
      </c>
      <c r="J10" s="4">
        <f t="shared" si="9"/>
        <v>0</v>
      </c>
      <c r="O10" s="75">
        <v>0</v>
      </c>
      <c r="P10" s="75">
        <f t="shared" ref="P10" si="12">O10/1.2</f>
        <v>0</v>
      </c>
      <c r="Q10" s="75">
        <f t="shared" ref="Q10" si="13">P10/1.2</f>
        <v>0</v>
      </c>
      <c r="R10" s="2" t="s">
        <v>97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4">O11/1.2</f>
        <v>0</v>
      </c>
      <c r="Q11">
        <f t="shared" ref="Q11" si="15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R12" s="2"/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R15" s="2"/>
      <c r="S15" s="2"/>
    </row>
    <row r="16" spans="1:35">
      <c r="A16" s="4">
        <f t="shared" ref="A16:A19" si="16">N16</f>
        <v>0</v>
      </c>
      <c r="B16" s="4">
        <f t="shared" ref="B16:B19" si="17">Q16</f>
        <v>0</v>
      </c>
      <c r="C16" s="4">
        <f t="shared" ref="C16:C19" si="18">B16*1.2</f>
        <v>0</v>
      </c>
      <c r="D16" s="4">
        <f t="shared" ref="D16:D19" si="19">C16*1.2</f>
        <v>0</v>
      </c>
      <c r="E16" s="5">
        <f t="shared" ref="E16:E19" si="20">R16</f>
        <v>0</v>
      </c>
      <c r="F16" s="4" t="e">
        <f t="shared" ref="F16:F19" si="21">ROUND((E16/B16),0)</f>
        <v>#DIV/0!</v>
      </c>
      <c r="G16" s="4" t="e">
        <f t="shared" ref="G16:G19" si="22">ROUND((E16/C16),0)</f>
        <v>#DIV/0!</v>
      </c>
      <c r="H16" s="4" t="e">
        <f t="shared" ref="H16:H19" si="23">ROUND((E16/D16),0)</f>
        <v>#DIV/0!</v>
      </c>
      <c r="I16" s="4">
        <f t="shared" ref="I16:J19" si="24">T16</f>
        <v>0</v>
      </c>
      <c r="J16" s="4">
        <f t="shared" si="24"/>
        <v>0</v>
      </c>
      <c r="R16" s="2"/>
      <c r="S16" s="2"/>
    </row>
    <row r="17" spans="1:19">
      <c r="A17" s="4">
        <f t="shared" si="16"/>
        <v>0</v>
      </c>
      <c r="B17" s="4">
        <f t="shared" si="17"/>
        <v>0</v>
      </c>
      <c r="C17" s="4">
        <f t="shared" si="18"/>
        <v>0</v>
      </c>
      <c r="D17" s="4">
        <f t="shared" si="19"/>
        <v>0</v>
      </c>
      <c r="E17" s="5">
        <f t="shared" si="20"/>
        <v>0</v>
      </c>
      <c r="F17" s="4" t="e">
        <f t="shared" si="21"/>
        <v>#DIV/0!</v>
      </c>
      <c r="G17" s="4" t="e">
        <f t="shared" si="22"/>
        <v>#DIV/0!</v>
      </c>
      <c r="H17" s="4" t="e">
        <f t="shared" si="23"/>
        <v>#DIV/0!</v>
      </c>
      <c r="I17" s="4">
        <f t="shared" si="24"/>
        <v>0</v>
      </c>
      <c r="J17" s="4">
        <f t="shared" si="24"/>
        <v>0</v>
      </c>
      <c r="R17" s="2"/>
      <c r="S17" s="2"/>
    </row>
    <row r="18" spans="1:19">
      <c r="A18" s="4">
        <f t="shared" si="16"/>
        <v>0</v>
      </c>
      <c r="B18" s="4">
        <f t="shared" si="17"/>
        <v>0</v>
      </c>
      <c r="C18" s="4">
        <f t="shared" si="18"/>
        <v>0</v>
      </c>
      <c r="D18" s="4">
        <f t="shared" si="19"/>
        <v>0</v>
      </c>
      <c r="E18" s="5">
        <f t="shared" si="20"/>
        <v>0</v>
      </c>
      <c r="F18" s="4" t="e">
        <f t="shared" si="21"/>
        <v>#DIV/0!</v>
      </c>
      <c r="G18" s="4" t="e">
        <f t="shared" si="22"/>
        <v>#DIV/0!</v>
      </c>
      <c r="H18" s="4" t="e">
        <f t="shared" si="23"/>
        <v>#DIV/0!</v>
      </c>
      <c r="I18" s="4">
        <f t="shared" si="24"/>
        <v>0</v>
      </c>
      <c r="J18" s="4">
        <f t="shared" si="24"/>
        <v>0</v>
      </c>
      <c r="R18" s="2"/>
      <c r="S18" s="2"/>
    </row>
    <row r="19" spans="1:19">
      <c r="A19" s="4">
        <f t="shared" si="16"/>
        <v>0</v>
      </c>
      <c r="B19" s="4">
        <f t="shared" si="17"/>
        <v>0</v>
      </c>
      <c r="C19" s="4">
        <f t="shared" si="18"/>
        <v>0</v>
      </c>
      <c r="D19" s="4">
        <f t="shared" si="19"/>
        <v>0</v>
      </c>
      <c r="E19" s="5">
        <f t="shared" si="20"/>
        <v>0</v>
      </c>
      <c r="F19" s="4" t="e">
        <f t="shared" si="21"/>
        <v>#DIV/0!</v>
      </c>
      <c r="G19" s="4" t="e">
        <f t="shared" si="22"/>
        <v>#DIV/0!</v>
      </c>
      <c r="H19" s="4" t="e">
        <f t="shared" si="23"/>
        <v>#DIV/0!</v>
      </c>
      <c r="I19" s="4">
        <f t="shared" si="24"/>
        <v>0</v>
      </c>
      <c r="J19" s="4">
        <f t="shared" si="24"/>
        <v>0</v>
      </c>
      <c r="O19" s="75"/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  <c r="N24" s="10">
        <v>58.838000000000001</v>
      </c>
      <c r="O24" s="10">
        <f>N24*10.764</f>
        <v>633.33223199999998</v>
      </c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11" sqref="N11"/>
    </sheetView>
  </sheetViews>
  <sheetFormatPr defaultRowHeight="1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33:L40"/>
  <sheetViews>
    <sheetView topLeftCell="H13" zoomScale="115" zoomScaleNormal="115" workbookViewId="0">
      <selection activeCell="T23" sqref="T23"/>
    </sheetView>
  </sheetViews>
  <sheetFormatPr defaultRowHeight="15"/>
  <sheetData>
    <row r="33" spans="12:12" ht="9" customHeight="1"/>
    <row r="34" spans="12:12" hidden="1"/>
    <row r="40" spans="12:12">
      <c r="L40" s="75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3" sqref="F13"/>
    </sheetView>
  </sheetViews>
  <sheetFormatPr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" sqref="B1"/>
    </sheetView>
  </sheetViews>
  <sheetFormatPr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H18"/>
  <sheetViews>
    <sheetView topLeftCell="A10" workbookViewId="0">
      <selection activeCell="J27" sqref="J27"/>
    </sheetView>
  </sheetViews>
  <sheetFormatPr defaultRowHeight="15"/>
  <cols>
    <col min="6" max="6" width="8.5703125" customWidth="1"/>
  </cols>
  <sheetData>
    <row r="4" spans="4:8">
      <c r="D4">
        <v>3.37</v>
      </c>
      <c r="E4">
        <v>3.35</v>
      </c>
      <c r="F4">
        <f>E4*D4</f>
        <v>11.2895</v>
      </c>
    </row>
    <row r="5" spans="4:8">
      <c r="D5">
        <v>1.8</v>
      </c>
      <c r="E5">
        <v>0.6</v>
      </c>
      <c r="F5" s="75">
        <f t="shared" ref="F5:F8" si="0">E5*D5</f>
        <v>1.08</v>
      </c>
    </row>
    <row r="6" spans="4:8">
      <c r="D6">
        <v>2.35</v>
      </c>
      <c r="E6">
        <v>2.1800000000000002</v>
      </c>
      <c r="F6" s="75">
        <f t="shared" si="0"/>
        <v>5.1230000000000002</v>
      </c>
    </row>
    <row r="7" spans="4:8">
      <c r="D7">
        <v>1.8</v>
      </c>
      <c r="E7">
        <v>0.6</v>
      </c>
      <c r="F7" s="75">
        <f t="shared" si="0"/>
        <v>1.08</v>
      </c>
    </row>
    <row r="8" spans="4:8">
      <c r="D8">
        <v>2.0499999999999998</v>
      </c>
      <c r="E8">
        <v>1.5</v>
      </c>
      <c r="F8" s="75">
        <f t="shared" si="0"/>
        <v>3.0749999999999997</v>
      </c>
    </row>
    <row r="9" spans="4:8">
      <c r="F9">
        <f>SUM(F4:F8)</f>
        <v>21.647499999999997</v>
      </c>
      <c r="G9" s="119">
        <f>F9*10.764</f>
        <v>233.01368999999997</v>
      </c>
      <c r="H9" s="119">
        <f>G9*1.2</f>
        <v>279.61642799999993</v>
      </c>
    </row>
    <row r="11" spans="4:8">
      <c r="G11" s="119"/>
      <c r="H11" s="119">
        <f>G11*1.2</f>
        <v>0</v>
      </c>
    </row>
    <row r="14" spans="4:8">
      <c r="F14" s="119"/>
    </row>
    <row r="15" spans="4:8">
      <c r="F15" s="119"/>
    </row>
    <row r="16" spans="4:8">
      <c r="F16" s="119"/>
    </row>
    <row r="18" spans="6:6">
      <c r="F18" s="11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Sheet5</vt:lpstr>
      <vt:lpstr>Sheet1</vt:lpstr>
      <vt:lpstr>Sheet2</vt:lpstr>
      <vt:lpstr>Sheet3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2024-04-12T06:30:49Z</dcterms:modified>
</cp:coreProperties>
</file>