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anjay Hile Shop - Copy\"/>
    </mc:Choice>
  </mc:AlternateContent>
  <bookViews>
    <workbookView xWindow="0" yWindow="0" windowWidth="15360" windowHeight="904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5" sheetId="38" r:id="rId5"/>
    <sheet name="Sheet1" sheetId="13" r:id="rId6"/>
    <sheet name="Sheet2" sheetId="39" r:id="rId7"/>
    <sheet name="Sheet3" sheetId="40" r:id="rId8"/>
    <sheet name="MB" sheetId="41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3" l="1"/>
  <c r="D30" i="23" l="1"/>
  <c r="D29" i="23"/>
  <c r="D28" i="23" l="1"/>
  <c r="H9" i="41" l="1"/>
  <c r="H11" i="41" l="1"/>
  <c r="G9" i="41"/>
  <c r="F9" i="41"/>
  <c r="F5" i="41"/>
  <c r="F6" i="41"/>
  <c r="F7" i="41"/>
  <c r="F8" i="41"/>
  <c r="F4" i="41"/>
  <c r="C18" i="25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C5" i="25"/>
  <c r="C7" i="25" s="1"/>
  <c r="D2" i="25"/>
  <c r="E2" i="25" s="1"/>
  <c r="D9" i="25" l="1"/>
  <c r="C10" i="25" s="1"/>
  <c r="E10" i="25" s="1"/>
  <c r="C17" i="25" s="1"/>
  <c r="E5" i="25"/>
  <c r="P7" i="4"/>
  <c r="P19" i="4" l="1"/>
  <c r="Q19" i="4" s="1"/>
  <c r="P8" i="4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<sst xmlns="http://schemas.openxmlformats.org/spreadsheetml/2006/main" count="130" uniqueCount="100">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</sst>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76200</xdr:rowOff>
    </xdr:from>
    <xdr:to>
      <xdr:col>9</xdr:col>
      <xdr:colOff>304800</xdr:colOff>
      <xdr:row>21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5734050" cy="4029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165653</xdr:colOff>
      <xdr:row>13</xdr:row>
      <xdr:rowOff>27561</xdr:rowOff>
    </xdr:from>
    <xdr:to>
      <xdr:col>15</xdr:col>
      <xdr:colOff>404606</xdr:colOff>
      <xdr:row>28</xdr:row>
      <xdr:rowOff>162753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6044" y="2504061"/>
          <a:ext cx="5142258" cy="299269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74735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72700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72700</v>
      </c>
      <c r="D5" s="57" t="s">
        <v>61</v>
      </c>
      <c r="E5" s="58">
        <f>ROUND(C5/10.764,0)</f>
        <v>6754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34600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38100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0.17</v>
      </c>
      <c r="D8" s="102">
        <v>0.43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16383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50983</v>
      </c>
      <c r="D10" s="57" t="s">
        <v>61</v>
      </c>
      <c r="E10" s="58">
        <f>ROUND(C10/10.764,0)</f>
        <v>4736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2007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17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43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6">
        <v>260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1231360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520000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4" zoomScaleNormal="100" workbookViewId="0">
      <selection activeCell="F21" sqref="F21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19000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17000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17</v>
      </c>
      <c r="D7" s="25"/>
      <c r="F7" s="78"/>
      <c r="G7" s="78"/>
    </row>
    <row r="8" spans="1:8">
      <c r="A8" s="15" t="s">
        <v>18</v>
      </c>
      <c r="B8" s="24"/>
      <c r="C8" s="25">
        <f>C9-C7</f>
        <v>43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25.5</v>
      </c>
      <c r="D10" s="25"/>
      <c r="F10" s="78"/>
      <c r="G10" s="78"/>
    </row>
    <row r="11" spans="1:8">
      <c r="A11" s="15"/>
      <c r="B11" s="26"/>
      <c r="C11" s="27">
        <f>C10%</f>
        <v>0.255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510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1490</v>
      </c>
      <c r="D13" s="23"/>
      <c r="F13" s="78"/>
      <c r="G13" s="78"/>
    </row>
    <row r="14" spans="1:8">
      <c r="A14" s="15" t="s">
        <v>15</v>
      </c>
      <c r="B14" s="19"/>
      <c r="C14" s="20">
        <f>C5</f>
        <v>17000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18490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99</v>
      </c>
      <c r="B18" s="7"/>
      <c r="C18" s="76">
        <v>260</v>
      </c>
      <c r="D18" s="76"/>
      <c r="E18" s="77"/>
      <c r="F18" s="78"/>
      <c r="G18" s="78"/>
    </row>
    <row r="19" spans="1:8">
      <c r="A19" s="15"/>
      <c r="B19" s="6"/>
      <c r="C19" s="30">
        <f>C18*C16</f>
        <v>4807400</v>
      </c>
      <c r="D19" s="78" t="s">
        <v>68</v>
      </c>
      <c r="E19" s="30"/>
      <c r="F19" s="78"/>
      <c r="G19" s="118"/>
    </row>
    <row r="20" spans="1:8">
      <c r="A20" s="15"/>
      <c r="B20" s="61">
        <f>C20*80</f>
        <v>365362400</v>
      </c>
      <c r="C20" s="31">
        <f>C19*95%</f>
        <v>4567030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3845920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520000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C19*0.04/12</f>
        <v>16024.666666666666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17.056000000000001</v>
      </c>
      <c r="D28" s="120">
        <f>C28*10.764</f>
        <v>183.59078399999999</v>
      </c>
      <c r="E28" s="119"/>
    </row>
    <row r="29" spans="1:8">
      <c r="C29">
        <v>7.1020000000000003</v>
      </c>
      <c r="D29" s="120">
        <f>C29*10.764</f>
        <v>76.445927999999995</v>
      </c>
    </row>
    <row r="30" spans="1:8">
      <c r="C30"/>
      <c r="D30" s="120">
        <f>SUM(D28:D29)</f>
        <v>260.03671199999997</v>
      </c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H4" zoomScaleNormal="100" workbookViewId="0">
      <selection activeCell="R25" sqref="R2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0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1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2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7">N16</f>
        <v>0</v>
      </c>
      <c r="B16" s="4">
        <f t="shared" ref="B16:B19" si="18">Q16</f>
        <v>0</v>
      </c>
      <c r="C16" s="4">
        <f t="shared" ref="C16:C19" si="19">B16*1.2</f>
        <v>0</v>
      </c>
      <c r="D16" s="4">
        <f t="shared" ref="D16:D19" si="20">C16*1.2</f>
        <v>0</v>
      </c>
      <c r="E16" s="5">
        <f t="shared" ref="E16:E19" si="21">R16</f>
        <v>0</v>
      </c>
      <c r="F16" s="4" t="e">
        <f t="shared" ref="F16:F19" si="22">ROUND((E16/B16),0)</f>
        <v>#DIV/0!</v>
      </c>
      <c r="G16" s="4" t="e">
        <f t="shared" ref="G16:G19" si="23">ROUND((E16/C16),0)</f>
        <v>#DIV/0!</v>
      </c>
      <c r="H16" s="4" t="e">
        <f t="shared" ref="H16:H19" si="24">ROUND((E16/D16),0)</f>
        <v>#DIV/0!</v>
      </c>
      <c r="I16" s="4">
        <f t="shared" ref="I16:J19" si="25">T16</f>
        <v>0</v>
      </c>
      <c r="J16" s="4">
        <f t="shared" si="25"/>
        <v>0</v>
      </c>
      <c r="O16">
        <v>0</v>
      </c>
      <c r="P16">
        <f t="shared" ref="P16:P17" si="26">O16/1.2</f>
        <v>0</v>
      </c>
      <c r="Q16">
        <f t="shared" ref="Q16:Q18" si="27">P16/1.2</f>
        <v>0</v>
      </c>
      <c r="R16" s="2">
        <v>0</v>
      </c>
      <c r="S16" s="2"/>
    </row>
    <row r="17" spans="1:19">
      <c r="A17" s="4">
        <f t="shared" si="17"/>
        <v>0</v>
      </c>
      <c r="B17" s="4">
        <f t="shared" si="18"/>
        <v>138.88888888888891</v>
      </c>
      <c r="C17" s="4">
        <f t="shared" si="19"/>
        <v>166.66666666666669</v>
      </c>
      <c r="D17" s="4">
        <f t="shared" si="20"/>
        <v>200.00000000000003</v>
      </c>
      <c r="E17" s="5">
        <f t="shared" si="21"/>
        <v>3500000</v>
      </c>
      <c r="F17" s="4">
        <f t="shared" si="22"/>
        <v>25200</v>
      </c>
      <c r="G17" s="4">
        <f t="shared" si="23"/>
        <v>21000</v>
      </c>
      <c r="H17" s="4">
        <f t="shared" si="24"/>
        <v>17500</v>
      </c>
      <c r="I17" s="4">
        <f t="shared" si="25"/>
        <v>0</v>
      </c>
      <c r="J17" s="4">
        <f t="shared" si="25"/>
        <v>0</v>
      </c>
      <c r="O17">
        <v>200</v>
      </c>
      <c r="P17">
        <f t="shared" si="26"/>
        <v>166.66666666666669</v>
      </c>
      <c r="Q17">
        <f t="shared" si="27"/>
        <v>138.88888888888891</v>
      </c>
      <c r="R17" s="2">
        <v>3500000</v>
      </c>
      <c r="S17" s="2"/>
    </row>
    <row r="18" spans="1:19">
      <c r="A18" s="4">
        <f t="shared" si="17"/>
        <v>0</v>
      </c>
      <c r="B18" s="4">
        <f t="shared" si="18"/>
        <v>305.5555555555556</v>
      </c>
      <c r="C18" s="4">
        <f t="shared" si="19"/>
        <v>366.66666666666669</v>
      </c>
      <c r="D18" s="4">
        <f t="shared" si="20"/>
        <v>440</v>
      </c>
      <c r="E18" s="5">
        <f t="shared" si="21"/>
        <v>7100000</v>
      </c>
      <c r="F18" s="4">
        <f t="shared" si="22"/>
        <v>23236</v>
      </c>
      <c r="G18" s="4">
        <f t="shared" si="23"/>
        <v>19364</v>
      </c>
      <c r="H18" s="4">
        <f t="shared" si="24"/>
        <v>16136</v>
      </c>
      <c r="I18" s="4">
        <f t="shared" si="25"/>
        <v>0</v>
      </c>
      <c r="J18" s="4">
        <f t="shared" si="25"/>
        <v>0</v>
      </c>
      <c r="O18">
        <v>440</v>
      </c>
      <c r="P18">
        <f>O18/1.2</f>
        <v>366.66666666666669</v>
      </c>
      <c r="Q18">
        <f t="shared" si="27"/>
        <v>305.5555555555556</v>
      </c>
      <c r="R18" s="2">
        <v>7100000</v>
      </c>
      <c r="S18" s="2"/>
    </row>
    <row r="19" spans="1:19">
      <c r="A19" s="4">
        <f t="shared" si="17"/>
        <v>0</v>
      </c>
      <c r="B19" s="4">
        <f t="shared" si="18"/>
        <v>102.77777777777779</v>
      </c>
      <c r="C19" s="4">
        <f t="shared" si="19"/>
        <v>123.33333333333334</v>
      </c>
      <c r="D19" s="4">
        <f t="shared" si="20"/>
        <v>148</v>
      </c>
      <c r="E19" s="5">
        <f t="shared" si="21"/>
        <v>2500000</v>
      </c>
      <c r="F19" s="4">
        <f t="shared" si="22"/>
        <v>24324</v>
      </c>
      <c r="G19" s="4">
        <f t="shared" si="23"/>
        <v>20270</v>
      </c>
      <c r="H19" s="4">
        <f t="shared" si="24"/>
        <v>16892</v>
      </c>
      <c r="I19" s="4">
        <f t="shared" si="25"/>
        <v>0</v>
      </c>
      <c r="J19" s="4">
        <f t="shared" si="25"/>
        <v>0</v>
      </c>
      <c r="O19" s="75">
        <v>148</v>
      </c>
      <c r="P19" s="75">
        <f>O19/1.2</f>
        <v>123.33333333333334</v>
      </c>
      <c r="Q19" s="75">
        <f t="shared" ref="Q19" si="28">P19/1.2</f>
        <v>102.77777777777779</v>
      </c>
      <c r="R19" s="2">
        <v>2500000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1" sqref="N11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33:L40"/>
  <sheetViews>
    <sheetView topLeftCell="H13" zoomScale="115" zoomScaleNormal="115" workbookViewId="0">
      <selection activeCell="M33" sqref="M33"/>
    </sheetView>
  </sheetViews>
  <sheetFormatPr defaultRowHeight="15"/>
  <sheetData>
    <row r="33" spans="12:12" ht="9" customHeight="1"/>
    <row r="34" spans="12:12" hidden="1"/>
    <row r="40" spans="12:12">
      <c r="L40" s="7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" sqref="D2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18"/>
  <sheetViews>
    <sheetView topLeftCell="A10" workbookViewId="0">
      <selection activeCell="J27" sqref="J27"/>
    </sheetView>
  </sheetViews>
  <sheetFormatPr defaultRowHeight="15"/>
  <cols>
    <col min="6" max="6" width="8.5703125" customWidth="1"/>
  </cols>
  <sheetData>
    <row r="4" spans="4:8">
      <c r="D4">
        <v>3.37</v>
      </c>
      <c r="E4">
        <v>3.35</v>
      </c>
      <c r="F4">
        <f>E4*D4</f>
        <v>11.2895</v>
      </c>
    </row>
    <row r="5" spans="4:8">
      <c r="D5">
        <v>1.8</v>
      </c>
      <c r="E5">
        <v>0.6</v>
      </c>
      <c r="F5" s="75">
        <f t="shared" ref="F5:F8" si="0">E5*D5</f>
        <v>1.08</v>
      </c>
    </row>
    <row r="6" spans="4:8">
      <c r="D6">
        <v>2.35</v>
      </c>
      <c r="E6">
        <v>2.1800000000000002</v>
      </c>
      <c r="F6" s="75">
        <f t="shared" si="0"/>
        <v>5.1230000000000002</v>
      </c>
    </row>
    <row r="7" spans="4:8">
      <c r="D7">
        <v>1.8</v>
      </c>
      <c r="E7">
        <v>0.6</v>
      </c>
      <c r="F7" s="75">
        <f t="shared" si="0"/>
        <v>1.08</v>
      </c>
    </row>
    <row r="8" spans="4:8">
      <c r="D8">
        <v>2.0499999999999998</v>
      </c>
      <c r="E8">
        <v>1.5</v>
      </c>
      <c r="F8" s="75">
        <f t="shared" si="0"/>
        <v>3.0749999999999997</v>
      </c>
    </row>
    <row r="9" spans="4:8">
      <c r="F9">
        <f>SUM(F4:F8)</f>
        <v>21.647499999999997</v>
      </c>
      <c r="G9" s="119">
        <f>F9*10.764</f>
        <v>233.01368999999997</v>
      </c>
      <c r="H9" s="119">
        <f>G9*1.2</f>
        <v>279.61642799999993</v>
      </c>
    </row>
    <row r="11" spans="4:8">
      <c r="G11" s="119"/>
      <c r="H11" s="119">
        <f>G11*1.2</f>
        <v>0</v>
      </c>
    </row>
    <row r="14" spans="4:8">
      <c r="F14" s="119"/>
    </row>
    <row r="15" spans="4:8">
      <c r="F15" s="119"/>
    </row>
    <row r="16" spans="4:8">
      <c r="F16" s="119"/>
    </row>
    <row r="18" spans="6:6">
      <c r="F18" s="1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Sheet5</vt:lpstr>
      <vt:lpstr>Sheet1</vt:lpstr>
      <vt:lpstr>Sheet2</vt:lpstr>
      <vt:lpstr>Sheet3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2024-04-10T15:10:11Z</dcterms:modified>
</cp:coreProperties>
</file>