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JITENDRA APPA GAONKAR - Janta Sahkari\"/>
    </mc:Choice>
  </mc:AlternateContent>
  <xr:revisionPtr revIDLastSave="0" documentId="13_ncr:1_{D67F73D8-F847-458C-902D-DF374B018D9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Q3" i="4" s="1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<sst xmlns="http://schemas.openxmlformats.org/spreadsheetml/2006/main" count="49" uniqueCount="43">
  <si>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</si>
  <si>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</si>
  <si>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</si>
  <si>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</si>
  <si>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</si>
  <si>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</si>
  <si>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</si>
  <si>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</si>
  <si>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</si>
  <si>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</si>
  <si>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</si>
  <si>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</si>
  <si>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</si>
  <si>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</si>
  <si>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</si>
  <si>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</si>
  <si>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</si>
  <si>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</si>
  <si>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</si>
  <si>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</si>
  <si>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</si>
  <si>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</si>
  <si>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</si>
  <si>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</si>
  <si>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</si>
  <si>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</si>
  <si>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</si>
  <si>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</si>
  <si>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</si>
  <si>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</si>
  <si>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</si>
  <si>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</si>
  <si>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</si>
  <si>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</si>
  <si>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</si>
  <si>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</si>
  <si>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</si>
  <si>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</si>
  <si>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</si>
  <si>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</si>
  <si>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Janta Sahkari Bank LTD ( Mulund West )  - MR. JITENDRA APPA GAONKAR</t>
  </si>
  <si>
    <t>Agree CA</t>
  </si>
  <si>
    <t>As per BCC/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</si>
</sst>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12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37</xdr:row>
      <xdr:rowOff>134289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94AACD-E5E3-491E-9343-0D3C1B5F9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6725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163139</xdr:colOff>
      <xdr:row>37</xdr:row>
      <xdr:rowOff>96088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D3E1AF-8833-4FF9-BF1E-3965A0519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97539" cy="60015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191718</xdr:colOff>
      <xdr:row>32</xdr:row>
      <xdr:rowOff>115140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E59E39-E3AA-4662-8DE4-6700E458E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26118" cy="60206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467896</xdr:colOff>
      <xdr:row>48</xdr:row>
      <xdr:rowOff>125045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2B9A08-1778-4919-9357-F216796DB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392696" cy="8745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13</xdr:col>
      <xdr:colOff>591739</xdr:colOff>
      <xdr:row>52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947BC5-61AB-4CBE-809C-D4D1FE4D3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516539" cy="8583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X43" sqref="X4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541.66666666666674</v>
      </c>
      <c r="C16" s="4">
        <f>B16*1.2</f>
        <v>650.00000000000011</v>
      </c>
      <c r="D16" s="4">
        <f t="shared" ref="D16:D28" si="34">C16*1.2</f>
        <v>780.00000000000011</v>
      </c>
      <c r="E16" s="5">
        <f t="shared" ref="E16:E28" si="35">R16</f>
        <v>1755000</v>
      </c>
      <c r="F16" s="9">
        <f t="shared" ref="F16:F28" si="36">ROUND((E16/B16),0)</f>
        <v>3240</v>
      </c>
      <c r="G16" s="9">
        <f t="shared" ref="G16:G28" si="37">ROUND((E16/C16),0)</f>
        <v>2700</v>
      </c>
      <c r="H16" s="9">
        <f t="shared" ref="H16:H28" si="38">ROUND((E16/D16),0)</f>
        <v>2250</v>
      </c>
      <c r="I16" s="4" t="e">
        <f>#REF!</f>
        <v>#REF!</v>
      </c>
      <c r="J16" s="4">
        <f t="shared" ref="J16:J28" si="39">S16</f>
        <v>0</v>
      </c>
      <c r="O16">
        <v>0</v>
      </c>
      <c r="P16">
        <v>650</v>
      </c>
      <c r="Q16">
        <f t="shared" ref="P16:Q28" si="40">P16/1.2</f>
        <v>541.66666666666674</v>
      </c>
      <c r="R16" s="2">
        <v>1755000</v>
      </c>
    </row>
    <row r="17" spans="1:24" s="47" customFormat="1" x14ac:dyDescent="0.25">
      <c r="A17" s="45">
        <f t="shared" si="32"/>
        <v>0</v>
      </c>
      <c r="B17" s="45">
        <f t="shared" si="33"/>
        <v>251</v>
      </c>
      <c r="C17" s="45">
        <f t="shared" ref="C17:C28" si="41">B17*1.2</f>
        <v>301.2</v>
      </c>
      <c r="D17" s="45">
        <f t="shared" si="34"/>
        <v>361.44</v>
      </c>
      <c r="E17" s="46">
        <f t="shared" si="35"/>
        <v>1599000</v>
      </c>
      <c r="F17" s="45">
        <f t="shared" si="36"/>
        <v>6371</v>
      </c>
      <c r="G17" s="45">
        <f t="shared" si="37"/>
        <v>5309</v>
      </c>
      <c r="H17" s="45">
        <f t="shared" si="38"/>
        <v>4424</v>
      </c>
      <c r="I17" s="45" t="e">
        <f>#REF!</f>
        <v>#REF!</v>
      </c>
      <c r="J17" s="45">
        <f t="shared" si="39"/>
        <v>0</v>
      </c>
      <c r="O17" s="47">
        <v>0</v>
      </c>
      <c r="P17" s="47">
        <f t="shared" si="40"/>
        <v>0</v>
      </c>
      <c r="Q17" s="47">
        <v>251</v>
      </c>
      <c r="R17" s="48">
        <v>1599000</v>
      </c>
    </row>
    <row r="18" spans="1:24" s="47" customFormat="1" x14ac:dyDescent="0.25">
      <c r="A18" s="45">
        <f t="shared" si="32"/>
        <v>0</v>
      </c>
      <c r="B18" s="45">
        <f t="shared" si="33"/>
        <v>541.66666666666674</v>
      </c>
      <c r="C18" s="45">
        <f t="shared" si="41"/>
        <v>650.00000000000011</v>
      </c>
      <c r="D18" s="45">
        <f t="shared" si="34"/>
        <v>780.00000000000011</v>
      </c>
      <c r="E18" s="46">
        <f t="shared" si="35"/>
        <v>3000000</v>
      </c>
      <c r="F18" s="45">
        <f t="shared" si="36"/>
        <v>5538</v>
      </c>
      <c r="G18" s="45">
        <f t="shared" si="37"/>
        <v>4615</v>
      </c>
      <c r="H18" s="45">
        <f t="shared" si="38"/>
        <v>3846</v>
      </c>
      <c r="I18" s="45" t="e">
        <f>#REF!</f>
        <v>#REF!</v>
      </c>
      <c r="J18" s="45">
        <f t="shared" si="39"/>
        <v>0</v>
      </c>
      <c r="O18" s="47">
        <v>0</v>
      </c>
      <c r="P18" s="47">
        <v>650</v>
      </c>
      <c r="Q18" s="47">
        <f t="shared" si="40"/>
        <v>541.66666666666674</v>
      </c>
      <c r="R18" s="48">
        <v>3000000</v>
      </c>
    </row>
    <row r="19" spans="1:24" x14ac:dyDescent="0.25">
      <c r="A19" s="4">
        <f t="shared" si="32"/>
        <v>0</v>
      </c>
      <c r="B19" s="4">
        <f t="shared" si="33"/>
        <v>290</v>
      </c>
      <c r="C19" s="4">
        <f t="shared" si="41"/>
        <v>348</v>
      </c>
      <c r="D19" s="4">
        <f t="shared" si="34"/>
        <v>417.59999999999997</v>
      </c>
      <c r="E19" s="5">
        <f t="shared" si="35"/>
        <v>1550000</v>
      </c>
      <c r="F19" s="9">
        <f t="shared" si="36"/>
        <v>5345</v>
      </c>
      <c r="G19" s="9">
        <f t="shared" si="37"/>
        <v>4454</v>
      </c>
      <c r="H19" s="9">
        <f t="shared" si="38"/>
        <v>3712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290</v>
      </c>
      <c r="R19" s="2">
        <v>1550000</v>
      </c>
    </row>
    <row r="20" spans="1:24" s="47" customFormat="1" x14ac:dyDescent="0.25">
      <c r="A20" s="45">
        <f t="shared" si="32"/>
        <v>0</v>
      </c>
      <c r="B20" s="45">
        <f t="shared" si="33"/>
        <v>265</v>
      </c>
      <c r="C20" s="45">
        <f t="shared" si="41"/>
        <v>318</v>
      </c>
      <c r="D20" s="45">
        <f t="shared" si="34"/>
        <v>381.59999999999997</v>
      </c>
      <c r="E20" s="46">
        <f t="shared" si="35"/>
        <v>1500000</v>
      </c>
      <c r="F20" s="45">
        <f t="shared" si="36"/>
        <v>5660</v>
      </c>
      <c r="G20" s="45">
        <f t="shared" si="37"/>
        <v>4717</v>
      </c>
      <c r="H20" s="45">
        <f t="shared" si="38"/>
        <v>3931</v>
      </c>
      <c r="I20" s="45" t="e">
        <f>#REF!</f>
        <v>#REF!</v>
      </c>
      <c r="J20" s="45">
        <f t="shared" si="39"/>
        <v>0</v>
      </c>
      <c r="O20" s="47">
        <v>0</v>
      </c>
      <c r="P20" s="47">
        <f t="shared" si="40"/>
        <v>0</v>
      </c>
      <c r="Q20" s="47">
        <v>265</v>
      </c>
      <c r="R20" s="48">
        <v>1500000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5700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3200</v>
      </c>
      <c r="X31" s="22"/>
    </row>
    <row r="32" spans="1:24" ht="15.75" x14ac:dyDescent="0.25">
      <c r="E32" t="s">
        <v>41</v>
      </c>
      <c r="F32" s="7">
        <v>464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7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53</v>
      </c>
      <c r="X34" s="24">
        <v>2017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10.5</v>
      </c>
      <c r="X36" s="24"/>
    </row>
    <row r="37" spans="15:25" ht="15.75" x14ac:dyDescent="0.25">
      <c r="U37" s="17"/>
      <c r="V37" s="26"/>
      <c r="W37" s="27">
        <f>W36%</f>
        <v>0.105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262.5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2237.5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3200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5437.5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464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2523000</v>
      </c>
      <c r="X45" s="33"/>
    </row>
    <row r="46" spans="15:25" ht="15.75" x14ac:dyDescent="0.25">
      <c r="S46" s="11"/>
      <c r="T46" s="10"/>
      <c r="U46" s="17" t="s">
        <v>25</v>
      </c>
      <c r="V46" s="23"/>
      <c r="W46" s="44">
        <f>W45*0.9</f>
        <v>2270700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2018400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1160000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5256.25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37" sqref="T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2024-04-12T09:30:50Z</dcterms:modified>
</cp:coreProperties>
</file>