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RAVIKANT GANPAT SARODE - BOI\"/>
    </mc:Choice>
  </mc:AlternateContent>
  <xr:revisionPtr revIDLastSave="0" documentId="13_ncr:1_{A3C3D9EA-8512-46F1-8B9E-9B4094B2B07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3" i="23" l="1"/>
  <c r="T18" i="22"/>
  <c r="T17" i="21"/>
  <c r="T18" i="20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<sst xmlns="http://schemas.openxmlformats.org/spreadsheetml/2006/main" count="50" uniqueCount="44">
  <si>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</si>
  <si>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</si>
  <si>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</si>
  <si>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</si>
  <si>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</si>
  <si>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</si>
  <si>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</si>
  <si>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</si>
  <si>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</si>
  <si>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</si>
  <si>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</si>
  <si>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</si>
  <si>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</si>
  <si>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</si>
  <si>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</si>
  <si>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</si>
  <si>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</si>
  <si>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</si>
  <si>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</si>
  <si>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</si>
  <si>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</si>
  <si>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</si>
  <si>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</si>
  <si>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</si>
  <si>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</si>
  <si>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</si>
  <si>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</si>
  <si>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</si>
  <si>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</si>
  <si>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</si>
  <si>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</si>
  <si>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</si>
  <si>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</si>
  <si>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</si>
  <si>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</si>
  <si>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</si>
  <si>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</si>
  <si>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</si>
  <si>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</si>
  <si>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</si>
  <si>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Bhiwandi ) - RAVIKANT GANPAT SARODE &amp; VANITA RAVIKANT SARODE</t>
  </si>
  <si>
    <t>CA as per Agree</t>
  </si>
  <si>
    <t>Approx</t>
  </si>
  <si>
    <t>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</si>
</sst>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35</xdr:row>
      <xdr:rowOff>134235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048BB-A2B7-455D-A9CF-727417F2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6344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161925</xdr:rowOff>
    </xdr:from>
    <xdr:to>
      <xdr:col>15</xdr:col>
      <xdr:colOff>229816</xdr:colOff>
      <xdr:row>34</xdr:row>
      <xdr:rowOff>115171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6D509-542D-48D2-920D-D4112F57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52425"/>
          <a:ext cx="8716591" cy="62397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0</xdr:row>
      <xdr:rowOff>0</xdr:rowOff>
    </xdr:from>
    <xdr:to>
      <xdr:col>16</xdr:col>
      <xdr:colOff>39322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969648-5F0D-4097-991C-654347237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0"/>
          <a:ext cx="8754697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44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86EC5-0EBC-4A40-8D86-E1957E39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27C26-BFE3-41C8-9347-37AC2C8D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7449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41</xdr:row>
      <xdr:rowOff>153438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94712-7B1F-4867-A93E-BC1F1C5F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440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29770</xdr:colOff>
      <xdr:row>52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663FD-ACB7-413F-8A69-9236D9BAC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64170" cy="8602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1</xdr:row>
      <xdr:rowOff>85725</xdr:rowOff>
    </xdr:from>
    <xdr:to>
      <xdr:col>17</xdr:col>
      <xdr:colOff>134570</xdr:colOff>
      <xdr:row>45</xdr:row>
      <xdr:rowOff>172632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C2171-8E91-42A7-B2F5-6BD17C087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276225"/>
          <a:ext cx="8745170" cy="8468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0</xdr:rowOff>
    </xdr:from>
    <xdr:to>
      <xdr:col>15</xdr:col>
      <xdr:colOff>96458</xdr:colOff>
      <xdr:row>45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95F87-B3F6-4141-8397-29F751DDD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90500"/>
          <a:ext cx="8659433" cy="8468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35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D9765-D92F-4CB9-BEAC-FF98C6E8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630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E2F9CF-0796-4C01-98DF-A5F8563F6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87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3" sqref="W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328</v>
      </c>
      <c r="C3" s="44">
        <f>B3*1.2</f>
        <v>393.59999999999997</v>
      </c>
      <c r="D3" s="44">
        <f t="shared" ref="D3:D14" si="2">C3*1.2</f>
        <v>472.31999999999994</v>
      </c>
      <c r="E3" s="45">
        <f t="shared" ref="E3:E14" si="3">R3</f>
        <v>1620000</v>
      </c>
      <c r="F3" s="44">
        <f t="shared" ref="F3:F14" si="4">ROUND((E3/B3),0)</f>
        <v>4939</v>
      </c>
      <c r="G3" s="44">
        <f t="shared" ref="G3:G14" si="5">ROUND((E3/C3),0)</f>
        <v>4116</v>
      </c>
      <c r="H3" s="44">
        <f t="shared" ref="H3:H14" si="6">ROUND((E3/D3),0)</f>
        <v>3430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328</v>
      </c>
      <c r="R3" s="47">
        <v>1620000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332</v>
      </c>
      <c r="C4" s="44">
        <f t="shared" ref="C4:C9" si="11">B4*1.2</f>
        <v>398.4</v>
      </c>
      <c r="D4" s="44">
        <f t="shared" ref="D4:D9" si="12">C4*1.2</f>
        <v>478.07999999999993</v>
      </c>
      <c r="E4" s="45">
        <f t="shared" ref="E4:E9" si="13">R4</f>
        <v>1600000</v>
      </c>
      <c r="F4" s="44">
        <f t="shared" ref="F4:F9" si="14">ROUND((E4/B4),0)</f>
        <v>4819</v>
      </c>
      <c r="G4" s="44">
        <f t="shared" ref="G4:G9" si="15">ROUND((E4/C4),0)</f>
        <v>4016</v>
      </c>
      <c r="H4" s="44">
        <f t="shared" ref="H4:H9" si="16">ROUND((E4/D4),0)</f>
        <v>3347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332</v>
      </c>
      <c r="R4" s="47">
        <v>1600000</v>
      </c>
    </row>
    <row r="5" spans="1:20" x14ac:dyDescent="0.25">
      <c r="A5" s="4">
        <f t="shared" si="9"/>
        <v>0</v>
      </c>
      <c r="B5" s="4">
        <f t="shared" si="10"/>
        <v>307</v>
      </c>
      <c r="C5" s="4">
        <f t="shared" si="11"/>
        <v>368.4</v>
      </c>
      <c r="D5" s="4">
        <f t="shared" si="12"/>
        <v>442.08</v>
      </c>
      <c r="E5" s="5">
        <f t="shared" si="13"/>
        <v>1900000</v>
      </c>
      <c r="F5" s="9">
        <f t="shared" si="14"/>
        <v>6189</v>
      </c>
      <c r="G5" s="9">
        <f t="shared" si="15"/>
        <v>5157</v>
      </c>
      <c r="H5" s="9">
        <f t="shared" si="16"/>
        <v>4298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307</v>
      </c>
      <c r="R5" s="2">
        <v>1900000</v>
      </c>
    </row>
    <row r="6" spans="1:20" x14ac:dyDescent="0.25">
      <c r="A6" s="4">
        <f t="shared" si="9"/>
        <v>0</v>
      </c>
      <c r="B6" s="4">
        <f t="shared" si="10"/>
        <v>332</v>
      </c>
      <c r="C6" s="4">
        <f t="shared" si="11"/>
        <v>398.4</v>
      </c>
      <c r="D6" s="4">
        <f t="shared" si="12"/>
        <v>478.07999999999993</v>
      </c>
      <c r="E6" s="5">
        <f t="shared" si="13"/>
        <v>1850000</v>
      </c>
      <c r="F6" s="9">
        <f t="shared" si="14"/>
        <v>5572</v>
      </c>
      <c r="G6" s="9">
        <f t="shared" si="15"/>
        <v>4644</v>
      </c>
      <c r="H6" s="9">
        <f t="shared" si="16"/>
        <v>3870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332</v>
      </c>
      <c r="R6" s="2">
        <v>1850000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341</v>
      </c>
      <c r="C16" s="44">
        <f>B16*1.2</f>
        <v>409.2</v>
      </c>
      <c r="D16" s="44">
        <f t="shared" ref="D16:D28" si="34">C16*1.2</f>
        <v>491.03999999999996</v>
      </c>
      <c r="E16" s="45">
        <f t="shared" ref="E16:E28" si="35">R16</f>
        <v>1977000</v>
      </c>
      <c r="F16" s="44">
        <f t="shared" ref="F16:F28" si="36">ROUND((E16/B16),0)</f>
        <v>5798</v>
      </c>
      <c r="G16" s="44">
        <f t="shared" ref="G16:G28" si="37">ROUND((E16/C16),0)</f>
        <v>4831</v>
      </c>
      <c r="H16" s="44">
        <f t="shared" ref="H16:H28" si="38">ROUND((E16/D16),0)</f>
        <v>4026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341</v>
      </c>
      <c r="R16" s="47">
        <v>1977000</v>
      </c>
    </row>
    <row r="17" spans="1:25" x14ac:dyDescent="0.25">
      <c r="A17" s="4">
        <f t="shared" si="32"/>
        <v>0</v>
      </c>
      <c r="B17" s="4">
        <f t="shared" si="33"/>
        <v>945</v>
      </c>
      <c r="C17" s="4">
        <f t="shared" ref="C17:C28" si="41">B17*1.2</f>
        <v>1134</v>
      </c>
      <c r="D17" s="4">
        <f t="shared" si="34"/>
        <v>1360.8</v>
      </c>
      <c r="E17" s="5">
        <f t="shared" si="35"/>
        <v>3100000</v>
      </c>
      <c r="F17" s="9">
        <f t="shared" si="36"/>
        <v>3280</v>
      </c>
      <c r="G17" s="9">
        <f t="shared" si="37"/>
        <v>2734</v>
      </c>
      <c r="H17" s="9">
        <f t="shared" si="38"/>
        <v>2278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945</v>
      </c>
      <c r="R17" s="2">
        <v>3100000</v>
      </c>
    </row>
    <row r="18" spans="1:25" x14ac:dyDescent="0.25">
      <c r="A18" s="4">
        <f t="shared" si="32"/>
        <v>0</v>
      </c>
      <c r="B18" s="4">
        <f t="shared" si="33"/>
        <v>620</v>
      </c>
      <c r="C18" s="4">
        <f t="shared" si="41"/>
        <v>744</v>
      </c>
      <c r="D18" s="4">
        <f t="shared" si="34"/>
        <v>892.8</v>
      </c>
      <c r="E18" s="5">
        <f t="shared" si="35"/>
        <v>2200000</v>
      </c>
      <c r="F18" s="9">
        <f t="shared" si="36"/>
        <v>3548</v>
      </c>
      <c r="G18" s="9">
        <f t="shared" si="37"/>
        <v>2957</v>
      </c>
      <c r="H18" s="9">
        <f t="shared" si="38"/>
        <v>2464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620</v>
      </c>
      <c r="R18" s="2">
        <v>2200000</v>
      </c>
    </row>
    <row r="19" spans="1:25" x14ac:dyDescent="0.25">
      <c r="A19" s="4">
        <f t="shared" si="32"/>
        <v>0</v>
      </c>
      <c r="B19" s="4">
        <f t="shared" si="33"/>
        <v>316.66666666666669</v>
      </c>
      <c r="C19" s="4">
        <f t="shared" si="41"/>
        <v>380</v>
      </c>
      <c r="D19" s="4">
        <f t="shared" si="34"/>
        <v>456</v>
      </c>
      <c r="E19" s="5">
        <f t="shared" si="35"/>
        <v>1500000</v>
      </c>
      <c r="F19" s="9">
        <f t="shared" si="36"/>
        <v>4737</v>
      </c>
      <c r="G19" s="9">
        <f t="shared" si="37"/>
        <v>3947</v>
      </c>
      <c r="H19" s="9">
        <f t="shared" si="38"/>
        <v>3289</v>
      </c>
      <c r="I19" s="4" t="e">
        <f>#REF!</f>
        <v>#REF!</v>
      </c>
      <c r="J19" s="4">
        <f t="shared" si="39"/>
        <v>0</v>
      </c>
      <c r="O19">
        <v>0</v>
      </c>
      <c r="P19">
        <v>380</v>
      </c>
      <c r="Q19">
        <f t="shared" si="40"/>
        <v>316.66666666666669</v>
      </c>
      <c r="R19" s="2">
        <v>1500000</v>
      </c>
    </row>
    <row r="20" spans="1:25" x14ac:dyDescent="0.25">
      <c r="A20" s="4">
        <f t="shared" si="32"/>
        <v>0</v>
      </c>
      <c r="B20" s="4">
        <f t="shared" si="33"/>
        <v>277.5</v>
      </c>
      <c r="C20" s="4">
        <f t="shared" si="41"/>
        <v>333</v>
      </c>
      <c r="D20" s="4">
        <f t="shared" si="34"/>
        <v>399.59999999999997</v>
      </c>
      <c r="E20" s="5">
        <f t="shared" si="35"/>
        <v>2000000</v>
      </c>
      <c r="F20" s="9">
        <f t="shared" si="36"/>
        <v>7207</v>
      </c>
      <c r="G20" s="9">
        <f t="shared" si="37"/>
        <v>6006</v>
      </c>
      <c r="H20" s="9">
        <f t="shared" si="38"/>
        <v>5005</v>
      </c>
      <c r="I20" s="4" t="e">
        <f>#REF!</f>
        <v>#REF!</v>
      </c>
      <c r="J20" s="4">
        <f t="shared" si="39"/>
        <v>0</v>
      </c>
      <c r="O20">
        <v>0</v>
      </c>
      <c r="P20">
        <v>333</v>
      </c>
      <c r="Q20">
        <f t="shared" si="40"/>
        <v>277.5</v>
      </c>
      <c r="R20" s="2">
        <v>2000000</v>
      </c>
    </row>
    <row r="21" spans="1:25" x14ac:dyDescent="0.25">
      <c r="A21" s="4">
        <f t="shared" si="32"/>
        <v>0</v>
      </c>
      <c r="B21" s="4">
        <f t="shared" si="33"/>
        <v>500</v>
      </c>
      <c r="C21" s="4">
        <f t="shared" si="41"/>
        <v>600</v>
      </c>
      <c r="D21" s="4">
        <f t="shared" si="34"/>
        <v>720</v>
      </c>
      <c r="E21" s="5">
        <f t="shared" si="35"/>
        <v>2400000</v>
      </c>
      <c r="F21" s="9">
        <f t="shared" si="36"/>
        <v>4800</v>
      </c>
      <c r="G21" s="9">
        <f t="shared" si="37"/>
        <v>4000</v>
      </c>
      <c r="H21" s="9">
        <f t="shared" si="38"/>
        <v>3333</v>
      </c>
      <c r="I21" s="4" t="e">
        <f>#REF!</f>
        <v>#REF!</v>
      </c>
      <c r="J21" s="4">
        <f t="shared" si="39"/>
        <v>0</v>
      </c>
      <c r="O21">
        <v>0</v>
      </c>
      <c r="P21">
        <v>600</v>
      </c>
      <c r="Q21">
        <f t="shared" si="40"/>
        <v>500</v>
      </c>
      <c r="R21" s="2">
        <v>2400000</v>
      </c>
    </row>
    <row r="22" spans="1:25" s="46" customFormat="1" x14ac:dyDescent="0.25">
      <c r="A22" s="44">
        <f t="shared" ref="A22:A24" si="42">N22</f>
        <v>0</v>
      </c>
      <c r="B22" s="44">
        <f t="shared" ref="B22:B24" si="43">Q22</f>
        <v>333.33333333333337</v>
      </c>
      <c r="C22" s="44">
        <f t="shared" ref="C22:C24" si="44">B22*1.2</f>
        <v>400.00000000000006</v>
      </c>
      <c r="D22" s="44">
        <f t="shared" ref="D22:D24" si="45">C22*1.2</f>
        <v>480.00000000000006</v>
      </c>
      <c r="E22" s="45">
        <f t="shared" ref="E22:E24" si="46">R22</f>
        <v>1800000</v>
      </c>
      <c r="F22" s="44">
        <f t="shared" ref="F22:F24" si="47">ROUND((E22/B22),0)</f>
        <v>5400</v>
      </c>
      <c r="G22" s="44">
        <f t="shared" ref="G22:G24" si="48">ROUND((E22/C22),0)</f>
        <v>4500</v>
      </c>
      <c r="H22" s="44">
        <f t="shared" ref="H22:H24" si="49">ROUND((E22/D22),0)</f>
        <v>3750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v>400</v>
      </c>
      <c r="Q22" s="46">
        <f t="shared" ref="Q22:Q24" si="51">P22/1.2</f>
        <v>333.33333333333337</v>
      </c>
      <c r="R22" s="47">
        <v>1800000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5300</v>
      </c>
      <c r="X29" s="20" t="s">
        <v>39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2800</v>
      </c>
      <c r="X31" s="22"/>
    </row>
    <row r="32" spans="1:25" ht="15.75" x14ac:dyDescent="0.25">
      <c r="E32" t="s">
        <v>41</v>
      </c>
      <c r="F32" s="7">
        <v>29</v>
      </c>
      <c r="G32" s="6">
        <f>F32*10.764</f>
        <v>312.15600000000001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43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5">
        <f>90*W33/W35</f>
        <v>-1.5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2800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5300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312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1653600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1488240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1322880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780000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3445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7:T17"/>
  <sheetViews>
    <sheetView zoomScaleNormal="100" workbookViewId="0">
      <selection activeCell="T22" sqref="T22"/>
    </sheetView>
  </sheetViews>
  <sheetFormatPr defaultRowHeight="15" x14ac:dyDescent="0.25"/>
  <sheetData>
    <row r="17" spans="19:20" x14ac:dyDescent="0.25">
      <c r="S17">
        <v>30.87</v>
      </c>
      <c r="T17">
        <f>S17*10.764</f>
        <v>332.28467999999998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8:T18"/>
  <sheetViews>
    <sheetView workbookViewId="0">
      <selection activeCell="U30" sqref="U30"/>
    </sheetView>
  </sheetViews>
  <sheetFormatPr defaultRowHeight="15" x14ac:dyDescent="0.25"/>
  <sheetData>
    <row r="18" spans="19:20" x14ac:dyDescent="0.25">
      <c r="S18">
        <v>28.54</v>
      </c>
      <c r="T18">
        <f>S18*10.764</f>
        <v>307.20455999999996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3:V13"/>
  <sheetViews>
    <sheetView workbookViewId="0">
      <selection activeCell="Y24" sqref="Y24"/>
    </sheetView>
  </sheetViews>
  <sheetFormatPr defaultRowHeight="15" x14ac:dyDescent="0.25"/>
  <sheetData>
    <row r="13" spans="21:22" x14ac:dyDescent="0.25">
      <c r="U13">
        <v>30.87</v>
      </c>
      <c r="V13">
        <f>U13*10.764</f>
        <v>332.28467999999998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K18" sqref="K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26" sqref="R2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8:T18"/>
  <sheetViews>
    <sheetView zoomScaleNormal="100" workbookViewId="0">
      <selection activeCell="T24" sqref="T24"/>
    </sheetView>
  </sheetViews>
  <sheetFormatPr defaultRowHeight="15" x14ac:dyDescent="0.25"/>
  <sheetData>
    <row r="18" spans="19:20" x14ac:dyDescent="0.25">
      <c r="S18">
        <v>30.5</v>
      </c>
      <c r="T18">
        <f>S18*10.764</f>
        <v>328.30199999999996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2024-04-20T08:53:21Z</dcterms:modified>
</cp:coreProperties>
</file>