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3"/>
  <c r="G21"/>
  <c r="G20"/>
  <c r="H29"/>
  <c r="H30"/>
  <c r="H31"/>
  <c r="Q5" i="4"/>
  <c r="B5" s="1"/>
  <c r="J5"/>
  <c r="I5"/>
  <c r="E5"/>
  <c r="A5"/>
  <c r="B4"/>
  <c r="P4"/>
  <c r="J4"/>
  <c r="I4"/>
  <c r="E4"/>
  <c r="A4"/>
  <c r="B3"/>
  <c r="P3"/>
  <c r="J3"/>
  <c r="I3"/>
  <c r="E3"/>
  <c r="A3"/>
  <c r="Q2"/>
  <c r="B2" s="1"/>
  <c r="J2"/>
  <c r="I2"/>
  <c r="E2"/>
  <c r="A2"/>
  <c r="Q11"/>
  <c r="P11"/>
  <c r="J11"/>
  <c r="I11"/>
  <c r="E11"/>
  <c r="B11"/>
  <c r="F11" s="1"/>
  <c r="A11"/>
  <c r="Q10"/>
  <c r="P10"/>
  <c r="J10"/>
  <c r="I10"/>
  <c r="E10"/>
  <c r="B10"/>
  <c r="F10" s="1"/>
  <c r="A10"/>
  <c r="Q9"/>
  <c r="P9"/>
  <c r="J9"/>
  <c r="I9"/>
  <c r="E9"/>
  <c r="B9"/>
  <c r="F9" s="1"/>
  <c r="A9"/>
  <c r="Q8"/>
  <c r="P8"/>
  <c r="J8"/>
  <c r="I8"/>
  <c r="E8"/>
  <c r="B8"/>
  <c r="F8" s="1"/>
  <c r="A8"/>
  <c r="Q7"/>
  <c r="P7"/>
  <c r="J7"/>
  <c r="I7"/>
  <c r="E7"/>
  <c r="B7"/>
  <c r="F7" s="1"/>
  <c r="A7"/>
  <c r="Q6"/>
  <c r="P6"/>
  <c r="J6"/>
  <c r="I6"/>
  <c r="E6"/>
  <c r="B6"/>
  <c r="F6" s="1"/>
  <c r="A6"/>
  <c r="F3" l="1"/>
  <c r="C3"/>
  <c r="F5"/>
  <c r="C5"/>
  <c r="F2"/>
  <c r="C2"/>
  <c r="F4"/>
  <c r="C4"/>
  <c r="G7"/>
  <c r="G8"/>
  <c r="H7"/>
  <c r="H8"/>
  <c r="H11"/>
  <c r="C6"/>
  <c r="D6" s="1"/>
  <c r="H6" s="1"/>
  <c r="C7"/>
  <c r="D7" s="1"/>
  <c r="C8"/>
  <c r="D8" s="1"/>
  <c r="C9"/>
  <c r="D9" s="1"/>
  <c r="H9" s="1"/>
  <c r="C10"/>
  <c r="D10" s="1"/>
  <c r="H10" s="1"/>
  <c r="C11"/>
  <c r="D11" s="1"/>
  <c r="B17" i="25"/>
  <c r="G2" i="4" l="1"/>
  <c r="D2"/>
  <c r="H2" s="1"/>
  <c r="G3"/>
  <c r="D3"/>
  <c r="H3" s="1"/>
  <c r="G4"/>
  <c r="D4"/>
  <c r="H4" s="1"/>
  <c r="G5"/>
  <c r="D5"/>
  <c r="H5" s="1"/>
  <c r="G9"/>
  <c r="G11"/>
  <c r="G6"/>
  <c r="G10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N8" i="24"/>
  <c r="N7"/>
  <c r="N6"/>
  <c r="N5"/>
  <c r="F12" i="4" l="1"/>
  <c r="C12"/>
  <c r="F15"/>
  <c r="C15"/>
  <c r="F14"/>
  <c r="C14"/>
  <c r="F13"/>
  <c r="C13"/>
  <c r="I23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9" i="25"/>
  <c r="C10" s="1"/>
  <c r="E10" s="1"/>
  <c r="E15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<sst xmlns="http://schemas.openxmlformats.org/spreadsheetml/2006/main" count="133" uniqueCount="100">
  <si>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</si>
  <si>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</si>
  <si>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</si>
  <si>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</si>
  <si>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</si>
  <si>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</si>
  <si>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</si>
  <si>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</si>
  <si>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</si>
  <si>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</si>
  <si>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</si>
  <si>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</si>
  <si>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</si>
  <si>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</si>
  <si>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</si>
  <si>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</si>
  <si>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</si>
  <si>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</si>
  <si>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</si>
  <si>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</si>
  <si>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</si>
  <si>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</si>
  <si>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</si>
  <si>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</si>
  <si>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</si>
  <si>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</si>
  <si>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</si>
  <si>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</si>
  <si>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</si>
  <si>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</si>
  <si>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</si>
  <si>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</si>
  <si>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</si>
  <si>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</si>
  <si>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</si>
  <si>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</si>
  <si>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</si>
  <si>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</si>
  <si>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</si>
  <si>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</si>
  <si>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</si>
  <si>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</si>
  <si>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</si>
  <si>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</si>
  <si>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</si>
  <si>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</si>
  <si>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</si>
  <si>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</si>
  <si>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</si>
  <si>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</si>
  <si>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</si>
  <si>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</si>
  <si>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</si>
  <si>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</si>
  <si>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</si>
  <si>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</si>
  <si>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</si>
  <si>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</si>
  <si>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</si>
  <si>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</si>
  <si>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</si>
  <si>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</si>
  <si>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</si>
  <si>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</si>
  <si>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</si>
  <si>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</si>
  <si>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</si>
  <si>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</si>
  <si>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</si>
  <si>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</si>
  <si>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</si>
  <si>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</si>
  <si>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</si>
  <si>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</si>
  <si>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</si>
  <si>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</si>
  <si>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</si>
  <si>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</si>
  <si>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</si>
  <si>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</si>
  <si>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</si>
  <si>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</si>
  <si>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</si>
  <si>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</si>
  <si>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</si>
  <si>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</si>
  <si>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</si>
  <si>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</si>
  <si>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</si>
  <si>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</si>
  <si>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</si>
  <si>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</si>
  <si>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</si>
  <si>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</si>
  <si>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</si>
  <si>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</si>
  <si>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</si>
  <si>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</si>
  <si>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</si>
  <si>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BA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</si>
</sst>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8" formatCode="0.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8" fontId="0" fillId="0" borderId="0" xfId="0" applyNumberFormat="1"/>
    <xf numFmtId="0" fontId="0" fillId="2" borderId="0" xfId="0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9</xdr:col>
      <xdr:colOff>246908</xdr:colOff>
      <xdr:row>23</xdr:row>
      <xdr:rowOff>42800</xdr:rowOff>
    </xdr:to>
    <xdr:pic>
      <xdr:nvPicPr>
        <xdr:cNvPr id="3" name="Picture 2" descr="C:\Users\COMP\Downloads\WhatsApp Image 2024-03-28 at 1.38.34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81050"/>
          <a:ext cx="5733308" cy="36432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171450</xdr:rowOff>
    </xdr:from>
    <xdr:to>
      <xdr:col>9</xdr:col>
      <xdr:colOff>373273</xdr:colOff>
      <xdr:row>21</xdr:row>
      <xdr:rowOff>90813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361950"/>
          <a:ext cx="5726323" cy="3729363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351692</xdr:colOff>
      <xdr:row>1</xdr:row>
      <xdr:rowOff>161193</xdr:rowOff>
    </xdr:from>
    <xdr:to>
      <xdr:col>10</xdr:col>
      <xdr:colOff>3654</xdr:colOff>
      <xdr:row>21</xdr:row>
      <xdr:rowOff>72045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1692" y="351693"/>
          <a:ext cx="5733308" cy="372085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247543</xdr:colOff>
      <xdr:row>21</xdr:row>
      <xdr:rowOff>109863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0"/>
          <a:ext cx="5733943" cy="3729363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24" sqref="B2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39235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37200</v>
      </c>
      <c r="D5" s="56" t="s">
        <v>61</v>
      </c>
      <c r="E5" s="57">
        <f>ROUND(C5/10.764,0)</f>
        <v>3456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22700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37200</v>
      </c>
      <c r="D10" s="56" t="s">
        <v>61</v>
      </c>
      <c r="E10" s="57">
        <f>ROUND(C10/10.764,0)</f>
        <v>3456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f>E10*C17</f>
        <v>2909952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1684000</v>
      </c>
      <c r="C17" s="71">
        <v>842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0" workbookViewId="0">
      <selection activeCell="G20" sqref="G20:G2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5700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5700</v>
      </c>
      <c r="D16" s="20"/>
      <c r="E16" s="60"/>
      <c r="F16" s="74"/>
      <c r="G16" s="74"/>
      <c r="I16" s="115"/>
    </row>
    <row r="17" spans="1:9">
      <c r="B17" s="23"/>
      <c r="C17" s="24"/>
      <c r="D17" s="24"/>
      <c r="F17" s="74"/>
      <c r="G17" s="74"/>
      <c r="I17" s="115"/>
    </row>
    <row r="18" spans="1:9" ht="16.5">
      <c r="A18" s="27" t="s">
        <v>99</v>
      </c>
      <c r="B18" s="7"/>
      <c r="C18" s="72">
        <v>765</v>
      </c>
      <c r="D18" s="72"/>
      <c r="E18" s="73"/>
      <c r="F18" s="74"/>
      <c r="G18" s="74">
        <v>4360500</v>
      </c>
      <c r="I18" s="115"/>
    </row>
    <row r="19" spans="1:9">
      <c r="A19" s="15"/>
      <c r="B19" s="6"/>
      <c r="C19" s="29">
        <f>C18*C16</f>
        <v>4360500</v>
      </c>
      <c r="D19" s="74" t="s">
        <v>68</v>
      </c>
      <c r="E19" s="29"/>
      <c r="F19" s="74"/>
      <c r="G19" s="74">
        <v>200000</v>
      </c>
      <c r="I19" s="115"/>
    </row>
    <row r="20" spans="1:9">
      <c r="A20" s="15"/>
      <c r="B20" s="53">
        <f>C20*80%</f>
        <v>3313980</v>
      </c>
      <c r="C20" s="30">
        <f>C19*95%</f>
        <v>4142475</v>
      </c>
      <c r="D20" s="74" t="s">
        <v>24</v>
      </c>
      <c r="E20" s="30"/>
      <c r="F20" s="74" t="s">
        <v>68</v>
      </c>
      <c r="G20" s="120">
        <f>G18+G19</f>
        <v>4560500</v>
      </c>
    </row>
    <row r="21" spans="1:9">
      <c r="A21" s="15"/>
      <c r="C21" s="30">
        <f>C19*80%</f>
        <v>3488400</v>
      </c>
      <c r="D21" s="74" t="s">
        <v>25</v>
      </c>
      <c r="E21" s="30"/>
      <c r="F21" s="74" t="s">
        <v>24</v>
      </c>
      <c r="G21" s="120">
        <f>G20*95%</f>
        <v>4332475</v>
      </c>
    </row>
    <row r="22" spans="1:9">
      <c r="A22" s="15"/>
      <c r="E22" s="60"/>
      <c r="F22" s="74" t="s">
        <v>25</v>
      </c>
      <c r="G22" s="120">
        <f>G20*80%</f>
        <v>3648400</v>
      </c>
    </row>
    <row r="23" spans="1:9">
      <c r="A23" s="31" t="s">
        <v>26</v>
      </c>
      <c r="B23" s="32"/>
      <c r="C23" s="33">
        <f>C4*C18</f>
        <v>1530000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9084.375</v>
      </c>
      <c r="D25" s="30"/>
      <c r="I25" s="71"/>
    </row>
    <row r="26" spans="1:9">
      <c r="C26" s="30"/>
      <c r="D26" s="30"/>
    </row>
    <row r="27" spans="1:9">
      <c r="C27" s="30"/>
      <c r="D27" s="30"/>
      <c r="I27">
        <v>123</v>
      </c>
    </row>
    <row r="28" spans="1:9">
      <c r="C28"/>
      <c r="D28"/>
    </row>
    <row r="29" spans="1:9">
      <c r="C29"/>
      <c r="D29"/>
      <c r="G29">
        <v>55.87</v>
      </c>
      <c r="H29" s="115">
        <f t="shared" ref="H29:H30" si="0">G29*10.764</f>
        <v>601.38467999999989</v>
      </c>
    </row>
    <row r="30" spans="1:9">
      <c r="C30"/>
      <c r="D30"/>
      <c r="G30">
        <v>6.03</v>
      </c>
      <c r="H30" s="115">
        <f t="shared" si="0"/>
        <v>64.90692</v>
      </c>
    </row>
    <row r="31" spans="1:9">
      <c r="C31"/>
      <c r="D31"/>
      <c r="G31">
        <v>9.24</v>
      </c>
      <c r="H31" s="119">
        <f>G31*10.764</f>
        <v>99.45935999999999</v>
      </c>
    </row>
    <row r="32" spans="1:9">
      <c r="C32"/>
      <c r="D32"/>
      <c r="H32" s="115">
        <v>765</v>
      </c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970.83333333333337</v>
      </c>
      <c r="C2" s="4">
        <f t="shared" ref="C2:C5" si="2">B2*1.2</f>
        <v>1165</v>
      </c>
      <c r="D2" s="4">
        <f t="shared" ref="D2:D5" si="3">C2*1.2</f>
        <v>1398</v>
      </c>
      <c r="E2" s="5">
        <f t="shared" ref="E2:E5" si="4">R2</f>
        <v>5100000</v>
      </c>
      <c r="F2" s="4">
        <f t="shared" ref="F2:F5" si="5">ROUND((E2/B2),0)</f>
        <v>5253</v>
      </c>
      <c r="G2" s="4">
        <f t="shared" ref="G2:G5" si="6">ROUND((E2/C2),0)</f>
        <v>4378</v>
      </c>
      <c r="H2" s="4">
        <f t="shared" ref="H2:H5" si="7">ROUND((E2/D2),0)</f>
        <v>3648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v>1165</v>
      </c>
      <c r="Q2" s="71">
        <f t="shared" ref="Q2:Q5" si="10">P2/1.2</f>
        <v>970.83333333333337</v>
      </c>
      <c r="R2" s="2">
        <v>5100000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605</v>
      </c>
      <c r="C3" s="4">
        <f t="shared" si="2"/>
        <v>726</v>
      </c>
      <c r="D3" s="4">
        <f t="shared" si="3"/>
        <v>871.19999999999993</v>
      </c>
      <c r="E3" s="5">
        <f t="shared" si="4"/>
        <v>3428000</v>
      </c>
      <c r="F3" s="4">
        <f t="shared" si="5"/>
        <v>5666</v>
      </c>
      <c r="G3" s="4">
        <f t="shared" si="6"/>
        <v>4722</v>
      </c>
      <c r="H3" s="4">
        <f t="shared" si="7"/>
        <v>3935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3:P4" si="11">O3/1.2</f>
        <v>0</v>
      </c>
      <c r="Q3" s="71">
        <v>605</v>
      </c>
      <c r="R3" s="2">
        <v>3428000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820</v>
      </c>
      <c r="C4" s="4">
        <f t="shared" si="2"/>
        <v>984</v>
      </c>
      <c r="D4" s="4">
        <f t="shared" si="3"/>
        <v>1180.8</v>
      </c>
      <c r="E4" s="5">
        <f t="shared" si="4"/>
        <v>4500000</v>
      </c>
      <c r="F4" s="4">
        <f t="shared" si="5"/>
        <v>5488</v>
      </c>
      <c r="G4" s="4">
        <f t="shared" si="6"/>
        <v>4573</v>
      </c>
      <c r="H4" s="4">
        <f t="shared" si="7"/>
        <v>3811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1"/>
        <v>0</v>
      </c>
      <c r="Q4" s="71">
        <v>820</v>
      </c>
      <c r="R4" s="2">
        <v>4500000</v>
      </c>
      <c r="S4" s="2"/>
      <c r="T4" s="2"/>
    </row>
    <row r="5" spans="1:35">
      <c r="A5" s="4">
        <f t="shared" si="0"/>
        <v>0</v>
      </c>
      <c r="B5" s="4">
        <f t="shared" si="1"/>
        <v>675</v>
      </c>
      <c r="C5" s="4">
        <f t="shared" si="2"/>
        <v>810</v>
      </c>
      <c r="D5" s="4">
        <f t="shared" si="3"/>
        <v>972</v>
      </c>
      <c r="E5" s="5">
        <f t="shared" si="4"/>
        <v>3500000</v>
      </c>
      <c r="F5" s="4">
        <f t="shared" si="5"/>
        <v>5185</v>
      </c>
      <c r="G5" s="4">
        <f t="shared" si="6"/>
        <v>4321</v>
      </c>
      <c r="H5" s="4">
        <f t="shared" si="7"/>
        <v>3601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810</v>
      </c>
      <c r="Q5" s="71">
        <f t="shared" si="10"/>
        <v>675</v>
      </c>
      <c r="R5" s="2">
        <v>3500000</v>
      </c>
      <c r="S5" s="2"/>
      <c r="T5" s="2"/>
    </row>
    <row r="6" spans="1:35">
      <c r="A6" s="4">
        <f t="shared" ref="A6:A11" si="12">N6</f>
        <v>0</v>
      </c>
      <c r="B6" s="4">
        <f t="shared" ref="B6:B11" si="13">Q6</f>
        <v>0</v>
      </c>
      <c r="C6" s="4">
        <f t="shared" ref="C6:C11" si="14">B6*1.2</f>
        <v>0</v>
      </c>
      <c r="D6" s="4">
        <f t="shared" ref="D6:D11" si="15">C6*1.2</f>
        <v>0</v>
      </c>
      <c r="E6" s="5">
        <f t="shared" ref="E6:E11" si="16">R6</f>
        <v>0</v>
      </c>
      <c r="F6" s="4" t="e">
        <f t="shared" ref="F6:F11" si="17">ROUND((E6/B6),0)</f>
        <v>#DIV/0!</v>
      </c>
      <c r="G6" s="4" t="e">
        <f t="shared" ref="G6:G11" si="18">ROUND((E6/C6),0)</f>
        <v>#DIV/0!</v>
      </c>
      <c r="H6" s="4" t="e">
        <f t="shared" ref="H6:H11" si="19">ROUND((E6/D6),0)</f>
        <v>#DIV/0!</v>
      </c>
      <c r="I6" s="4">
        <f t="shared" ref="I6:I11" si="20">T6</f>
        <v>0</v>
      </c>
      <c r="J6" s="4">
        <f t="shared" ref="J6:J11" si="21">U6</f>
        <v>0</v>
      </c>
      <c r="K6" s="71"/>
      <c r="L6" s="71"/>
      <c r="M6" s="71"/>
      <c r="N6" s="71"/>
      <c r="O6" s="71">
        <v>0</v>
      </c>
      <c r="P6" s="71">
        <f t="shared" ref="P6:P10" si="22">O6/1.2</f>
        <v>0</v>
      </c>
      <c r="Q6" s="71">
        <f t="shared" ref="Q6:Q11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 t="shared" si="22"/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K12" s="71"/>
      <c r="L12" s="71"/>
      <c r="M12" s="71"/>
      <c r="N12" s="71"/>
      <c r="O12" s="71">
        <v>0</v>
      </c>
      <c r="P12" s="71">
        <f t="shared" ref="P12:P13" si="34">O12/1.2</f>
        <v>0</v>
      </c>
      <c r="Q12" s="71">
        <f t="shared" ref="Q12:Q15" si="35">P12/1.2</f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6" sqref="H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130" zoomScaleNormal="130" workbookViewId="0">
      <selection activeCell="F7" sqref="F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2024-04-06T13:13:11Z</dcterms:modified>
</cp:coreProperties>
</file>