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VIVEKANAND SADANAND MOHITE - SBI\"/>
    </mc:Choice>
  </mc:AlternateContent>
  <xr:revisionPtr revIDLastSave="0" documentId="13_ncr:1_{FFAF2531-C5B3-4BF5-AE16-AC22DC36AF3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S17" i="19" l="1"/>
  <c r="G33" i="4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<sst xmlns="http://schemas.openxmlformats.org/spreadsheetml/2006/main" count="49" uniqueCount="43">
  <si>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</si>
  <si>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</si>
  <si>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</si>
  <si>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</si>
  <si>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</si>
  <si>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</si>
  <si>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</si>
  <si>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</si>
  <si>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</si>
  <si>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</si>
  <si>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</si>
  <si>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</si>
  <si>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</si>
  <si>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</si>
  <si>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</si>
  <si>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</si>
  <si>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</si>
  <si>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</si>
  <si>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</si>
  <si>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</si>
  <si>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</si>
  <si>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</si>
  <si>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</si>
  <si>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</si>
  <si>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</si>
  <si>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</si>
  <si>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</si>
  <si>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</si>
  <si>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</si>
  <si>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</si>
  <si>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</si>
  <si>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</si>
  <si>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</si>
  <si>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</si>
  <si>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</si>
  <si>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</si>
  <si>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</si>
  <si>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</si>
  <si>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</si>
  <si>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</si>
  <si>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Thane ) - MR. VIVEKANAND SADANAND MOHITE &amp; MRS. JANHAVEE VIVEKANAND MOHITE</t>
  </si>
  <si>
    <t>Index II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</si>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</sst>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96710</xdr:colOff>
      <xdr:row>49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E70C5-61CC-4E3F-96D2-BDD2529F4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59910" cy="8926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0</xdr:rowOff>
    </xdr:from>
    <xdr:to>
      <xdr:col>16</xdr:col>
      <xdr:colOff>429840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0946B3-5ADD-408C-A3D8-0411225A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5" y="0"/>
          <a:ext cx="8707065" cy="68684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0</xdr:row>
      <xdr:rowOff>0</xdr:rowOff>
    </xdr:from>
    <xdr:to>
      <xdr:col>16</xdr:col>
      <xdr:colOff>48832</xdr:colOff>
      <xdr:row>40</xdr:row>
      <xdr:rowOff>58222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001654-68A1-4EE6-B18F-07211669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525" y="0"/>
          <a:ext cx="8649907" cy="7678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B00FA-B776-4D6C-8140-7FD9CEC7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8240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615A41-83D0-4BF1-B913-F0B11774D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724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601520</xdr:colOff>
      <xdr:row>53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FBBEB-597D-4EF7-8018-E898529B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355120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268184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FED50-9594-4992-B0C5-3A253C50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631384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192994</xdr:colOff>
      <xdr:row>41</xdr:row>
      <xdr:rowOff>115333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CB3A4-F600-456F-B7A1-4422C559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71394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40573</xdr:colOff>
      <xdr:row>49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3EF6D-E24F-4838-8EFF-9AA779C4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718973" cy="8040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488225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5344F-D583-4C57-A009-E73952BA4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557025" cy="7906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591739</xdr:colOff>
      <xdr:row>44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77D37F-0E00-4FEF-95F4-333B4720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16539" cy="8202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5FCF1-7561-447E-B648-48CBE547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20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ABDEA-61A8-4699-A58F-31B542CC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01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39" sqref="W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540</v>
      </c>
      <c r="C3" s="4">
        <f>B3*1.2</f>
        <v>648</v>
      </c>
      <c r="D3" s="4">
        <f t="shared" ref="D3:D14" si="2">C3*1.2</f>
        <v>777.6</v>
      </c>
      <c r="E3" s="5">
        <f t="shared" ref="E3:E14" si="3">R3</f>
        <v>6350000</v>
      </c>
      <c r="F3" s="9">
        <f t="shared" ref="F3:F14" si="4">ROUND((E3/B3),0)</f>
        <v>11759</v>
      </c>
      <c r="G3" s="9">
        <f t="shared" ref="G3:G14" si="5">ROUND((E3/C3),0)</f>
        <v>9799</v>
      </c>
      <c r="H3" s="9">
        <f t="shared" ref="H3:H14" si="6">ROUND((E3/D3),0)</f>
        <v>8166</v>
      </c>
      <c r="I3" s="4" t="e">
        <f>#REF!</f>
        <v>#REF!</v>
      </c>
      <c r="J3" s="4">
        <f t="shared" ref="J3:J14" si="7">S3</f>
        <v>2024</v>
      </c>
      <c r="O3">
        <v>0</v>
      </c>
      <c r="P3">
        <f t="shared" ref="P3:Q14" si="8">O3/1.2</f>
        <v>0</v>
      </c>
      <c r="Q3">
        <v>540</v>
      </c>
      <c r="R3" s="2">
        <v>6350000</v>
      </c>
      <c r="S3">
        <v>2024</v>
      </c>
    </row>
    <row r="4" spans="1:20" x14ac:dyDescent="0.25">
      <c r="A4" s="4">
        <f t="shared" ref="A4:A9" si="9">N4</f>
        <v>0</v>
      </c>
      <c r="B4" s="4">
        <f t="shared" ref="B4:B9" si="10">Q4</f>
        <v>429</v>
      </c>
      <c r="C4" s="4">
        <f t="shared" ref="C4:C9" si="11">B4*1.2</f>
        <v>514.79999999999995</v>
      </c>
      <c r="D4" s="4">
        <f t="shared" ref="D4:D9" si="12">C4*1.2</f>
        <v>617.75999999999988</v>
      </c>
      <c r="E4" s="5">
        <f t="shared" ref="E4:E9" si="13">R4</f>
        <v>4660666</v>
      </c>
      <c r="F4" s="9">
        <f t="shared" ref="F4:F9" si="14">ROUND((E4/B4),0)</f>
        <v>10864</v>
      </c>
      <c r="G4" s="9">
        <f t="shared" ref="G4:G9" si="15">ROUND((E4/C4),0)</f>
        <v>9053</v>
      </c>
      <c r="H4" s="9">
        <f t="shared" ref="H4:H9" si="16">ROUND((E4/D4),0)</f>
        <v>7544</v>
      </c>
      <c r="I4" s="4" t="e">
        <f>#REF!</f>
        <v>#REF!</v>
      </c>
      <c r="J4" s="4">
        <f t="shared" ref="J4:J9" si="17">S4</f>
        <v>2024</v>
      </c>
      <c r="O4">
        <v>0</v>
      </c>
      <c r="P4">
        <f t="shared" ref="P4:P9" si="18">O4/1.2</f>
        <v>0</v>
      </c>
      <c r="Q4">
        <v>429</v>
      </c>
      <c r="R4" s="2">
        <v>4660666</v>
      </c>
      <c r="S4">
        <v>2024</v>
      </c>
    </row>
    <row r="5" spans="1:20" x14ac:dyDescent="0.25">
      <c r="A5" s="4">
        <f t="shared" si="9"/>
        <v>0</v>
      </c>
      <c r="B5" s="4">
        <f t="shared" si="10"/>
        <v>431</v>
      </c>
      <c r="C5" s="4">
        <f t="shared" si="11"/>
        <v>517.19999999999993</v>
      </c>
      <c r="D5" s="4">
        <f t="shared" si="12"/>
        <v>620.63999999999987</v>
      </c>
      <c r="E5" s="5">
        <f t="shared" si="13"/>
        <v>4705333</v>
      </c>
      <c r="F5" s="9">
        <f t="shared" si="14"/>
        <v>10917</v>
      </c>
      <c r="G5" s="9">
        <f t="shared" si="15"/>
        <v>9098</v>
      </c>
      <c r="H5" s="9">
        <f t="shared" si="16"/>
        <v>7581</v>
      </c>
      <c r="I5" s="4" t="e">
        <f>#REF!</f>
        <v>#REF!</v>
      </c>
      <c r="J5" s="4">
        <f t="shared" si="17"/>
        <v>2024</v>
      </c>
      <c r="O5">
        <v>0</v>
      </c>
      <c r="P5">
        <f t="shared" si="18"/>
        <v>0</v>
      </c>
      <c r="Q5">
        <v>431</v>
      </c>
      <c r="R5" s="2">
        <v>4705333</v>
      </c>
      <c r="S5">
        <v>2024</v>
      </c>
    </row>
    <row r="6" spans="1:20" x14ac:dyDescent="0.25">
      <c r="A6" s="4">
        <f t="shared" si="9"/>
        <v>0</v>
      </c>
      <c r="B6" s="4">
        <f t="shared" si="10"/>
        <v>431</v>
      </c>
      <c r="C6" s="4">
        <f t="shared" si="11"/>
        <v>517.19999999999993</v>
      </c>
      <c r="D6" s="4">
        <f t="shared" si="12"/>
        <v>620.63999999999987</v>
      </c>
      <c r="E6" s="5">
        <f t="shared" si="13"/>
        <v>4616000</v>
      </c>
      <c r="F6" s="9">
        <f t="shared" si="14"/>
        <v>10710</v>
      </c>
      <c r="G6" s="9">
        <f t="shared" si="15"/>
        <v>8925</v>
      </c>
      <c r="H6" s="9">
        <f t="shared" si="16"/>
        <v>7437</v>
      </c>
      <c r="I6" s="4" t="e">
        <f>#REF!</f>
        <v>#REF!</v>
      </c>
      <c r="J6" s="4">
        <f t="shared" si="17"/>
        <v>2024</v>
      </c>
      <c r="O6">
        <v>0</v>
      </c>
      <c r="P6">
        <f t="shared" si="18"/>
        <v>0</v>
      </c>
      <c r="Q6">
        <v>431</v>
      </c>
      <c r="R6" s="2">
        <v>4616000</v>
      </c>
      <c r="S6">
        <v>2024</v>
      </c>
    </row>
    <row r="7" spans="1:20" s="46" customFormat="1" x14ac:dyDescent="0.25">
      <c r="A7" s="44">
        <f t="shared" si="9"/>
        <v>0</v>
      </c>
      <c r="B7" s="44">
        <f t="shared" si="10"/>
        <v>540</v>
      </c>
      <c r="C7" s="44">
        <f t="shared" si="11"/>
        <v>648</v>
      </c>
      <c r="D7" s="44">
        <f t="shared" si="12"/>
        <v>777.6</v>
      </c>
      <c r="E7" s="45">
        <f t="shared" si="13"/>
        <v>6650000</v>
      </c>
      <c r="F7" s="44">
        <f t="shared" si="14"/>
        <v>12315</v>
      </c>
      <c r="G7" s="44">
        <f t="shared" si="15"/>
        <v>10262</v>
      </c>
      <c r="H7" s="44">
        <f t="shared" si="16"/>
        <v>8552</v>
      </c>
      <c r="I7" s="44" t="e">
        <f>#REF!</f>
        <v>#REF!</v>
      </c>
      <c r="J7" s="44">
        <f t="shared" si="17"/>
        <v>2024</v>
      </c>
      <c r="O7" s="46">
        <v>0</v>
      </c>
      <c r="P7" s="46">
        <f t="shared" si="18"/>
        <v>0</v>
      </c>
      <c r="Q7" s="46">
        <v>540</v>
      </c>
      <c r="R7" s="47">
        <v>6650000</v>
      </c>
      <c r="S7" s="46">
        <v>2024</v>
      </c>
    </row>
    <row r="8" spans="1:20" s="46" customFormat="1" x14ac:dyDescent="0.25">
      <c r="A8" s="44">
        <f t="shared" si="9"/>
        <v>0</v>
      </c>
      <c r="B8" s="44">
        <f t="shared" si="10"/>
        <v>332</v>
      </c>
      <c r="C8" s="44">
        <f t="shared" si="11"/>
        <v>398.4</v>
      </c>
      <c r="D8" s="44">
        <f t="shared" si="12"/>
        <v>478.07999999999993</v>
      </c>
      <c r="E8" s="45">
        <f t="shared" si="13"/>
        <v>4000000</v>
      </c>
      <c r="F8" s="44">
        <f t="shared" si="14"/>
        <v>12048</v>
      </c>
      <c r="G8" s="44">
        <f t="shared" si="15"/>
        <v>10040</v>
      </c>
      <c r="H8" s="44">
        <f t="shared" si="16"/>
        <v>8367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8"/>
        <v>0</v>
      </c>
      <c r="Q8" s="46">
        <v>332</v>
      </c>
      <c r="R8" s="47">
        <v>4000000</v>
      </c>
    </row>
    <row r="9" spans="1:20" x14ac:dyDescent="0.25">
      <c r="A9" s="4">
        <f t="shared" si="9"/>
        <v>0</v>
      </c>
      <c r="B9" s="4">
        <f t="shared" si="10"/>
        <v>476</v>
      </c>
      <c r="C9" s="4">
        <f t="shared" si="11"/>
        <v>571.19999999999993</v>
      </c>
      <c r="D9" s="4">
        <f t="shared" si="12"/>
        <v>685.43999999999994</v>
      </c>
      <c r="E9" s="5">
        <f t="shared" si="13"/>
        <v>5700000</v>
      </c>
      <c r="F9" s="9">
        <f t="shared" si="14"/>
        <v>11975</v>
      </c>
      <c r="G9" s="9">
        <f t="shared" si="15"/>
        <v>9979</v>
      </c>
      <c r="H9" s="9">
        <f t="shared" si="16"/>
        <v>8316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476</v>
      </c>
      <c r="R9" s="2">
        <v>5700000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1">N16</f>
        <v>0</v>
      </c>
      <c r="B16" s="44">
        <f t="shared" ref="B16:B28" si="32">Q16</f>
        <v>435</v>
      </c>
      <c r="C16" s="44">
        <f>B16*1.2</f>
        <v>522</v>
      </c>
      <c r="D16" s="44">
        <f t="shared" ref="D16:D28" si="33">C16*1.2</f>
        <v>626.4</v>
      </c>
      <c r="E16" s="45">
        <f t="shared" ref="E16:E28" si="34">R16</f>
        <v>7200000</v>
      </c>
      <c r="F16" s="44">
        <f t="shared" ref="F16:F28" si="35">ROUND((E16/B16),0)</f>
        <v>16552</v>
      </c>
      <c r="G16" s="44">
        <f t="shared" ref="G16:G28" si="36">ROUND((E16/C16),0)</f>
        <v>13793</v>
      </c>
      <c r="H16" s="44">
        <f t="shared" ref="H16:H28" si="37">ROUND((E16/D16),0)</f>
        <v>11494</v>
      </c>
      <c r="I16" s="44" t="e">
        <f>#REF!</f>
        <v>#REF!</v>
      </c>
      <c r="J16" s="44">
        <f t="shared" ref="J16:J28" si="38">S16</f>
        <v>0</v>
      </c>
      <c r="O16" s="46">
        <v>0</v>
      </c>
      <c r="P16" s="46">
        <f t="shared" ref="P16:Q28" si="39">O16/1.2</f>
        <v>0</v>
      </c>
      <c r="Q16" s="46">
        <v>435</v>
      </c>
      <c r="R16" s="47">
        <v>7200000</v>
      </c>
    </row>
    <row r="17" spans="1:24" x14ac:dyDescent="0.25">
      <c r="A17" s="4">
        <f t="shared" si="31"/>
        <v>0</v>
      </c>
      <c r="B17" s="4">
        <f t="shared" si="32"/>
        <v>425</v>
      </c>
      <c r="C17" s="4">
        <f t="shared" ref="C17:C28" si="40">B17*1.2</f>
        <v>510</v>
      </c>
      <c r="D17" s="4">
        <f t="shared" si="33"/>
        <v>612</v>
      </c>
      <c r="E17" s="5">
        <f t="shared" si="34"/>
        <v>5600000</v>
      </c>
      <c r="F17" s="9">
        <f t="shared" si="35"/>
        <v>13176</v>
      </c>
      <c r="G17" s="9">
        <f t="shared" si="36"/>
        <v>10980</v>
      </c>
      <c r="H17" s="9">
        <f t="shared" si="37"/>
        <v>9150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425</v>
      </c>
      <c r="R17" s="2">
        <v>5600000</v>
      </c>
    </row>
    <row r="18" spans="1:24" s="46" customFormat="1" x14ac:dyDescent="0.25">
      <c r="A18" s="44">
        <f t="shared" si="31"/>
        <v>0</v>
      </c>
      <c r="B18" s="44">
        <f t="shared" si="32"/>
        <v>457</v>
      </c>
      <c r="C18" s="44">
        <f t="shared" si="40"/>
        <v>548.4</v>
      </c>
      <c r="D18" s="44">
        <f t="shared" si="33"/>
        <v>658.07999999999993</v>
      </c>
      <c r="E18" s="45">
        <f t="shared" si="34"/>
        <v>6500000</v>
      </c>
      <c r="F18" s="44">
        <f t="shared" si="35"/>
        <v>14223</v>
      </c>
      <c r="G18" s="44">
        <f t="shared" si="36"/>
        <v>11853</v>
      </c>
      <c r="H18" s="44">
        <f t="shared" si="37"/>
        <v>9877</v>
      </c>
      <c r="I18" s="44" t="e">
        <f>#REF!</f>
        <v>#REF!</v>
      </c>
      <c r="J18" s="44">
        <f t="shared" si="38"/>
        <v>0</v>
      </c>
      <c r="O18" s="46">
        <v>0</v>
      </c>
      <c r="P18" s="46">
        <f t="shared" si="39"/>
        <v>0</v>
      </c>
      <c r="Q18" s="46">
        <v>457</v>
      </c>
      <c r="R18" s="47">
        <v>6500000</v>
      </c>
    </row>
    <row r="19" spans="1:24" x14ac:dyDescent="0.25">
      <c r="A19" s="4">
        <f t="shared" si="31"/>
        <v>0</v>
      </c>
      <c r="B19" s="4">
        <f t="shared" si="32"/>
        <v>398</v>
      </c>
      <c r="C19" s="4">
        <f t="shared" si="40"/>
        <v>477.59999999999997</v>
      </c>
      <c r="D19" s="4">
        <f t="shared" si="33"/>
        <v>573.11999999999989</v>
      </c>
      <c r="E19" s="5">
        <f t="shared" si="34"/>
        <v>5600000</v>
      </c>
      <c r="F19" s="9">
        <f t="shared" si="35"/>
        <v>14070</v>
      </c>
      <c r="G19" s="9">
        <f t="shared" si="36"/>
        <v>11725</v>
      </c>
      <c r="H19" s="9">
        <f t="shared" si="37"/>
        <v>9771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398</v>
      </c>
      <c r="R19" s="2">
        <v>5600000</v>
      </c>
    </row>
    <row r="20" spans="1:24" x14ac:dyDescent="0.25">
      <c r="A20" s="4">
        <f t="shared" si="31"/>
        <v>0</v>
      </c>
      <c r="B20" s="4">
        <f t="shared" si="32"/>
        <v>360</v>
      </c>
      <c r="C20" s="4">
        <f t="shared" si="40"/>
        <v>432</v>
      </c>
      <c r="D20" s="4">
        <f t="shared" si="33"/>
        <v>518.4</v>
      </c>
      <c r="E20" s="5">
        <f t="shared" si="34"/>
        <v>4200000</v>
      </c>
      <c r="F20" s="9">
        <f t="shared" si="35"/>
        <v>11667</v>
      </c>
      <c r="G20" s="9">
        <f t="shared" si="36"/>
        <v>9722</v>
      </c>
      <c r="H20" s="9">
        <f t="shared" si="37"/>
        <v>8102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360</v>
      </c>
      <c r="R20" s="2">
        <v>4200000</v>
      </c>
    </row>
    <row r="21" spans="1:24" x14ac:dyDescent="0.25">
      <c r="A21" s="4">
        <f t="shared" si="31"/>
        <v>0</v>
      </c>
      <c r="B21" s="4">
        <f t="shared" si="32"/>
        <v>435</v>
      </c>
      <c r="C21" s="4">
        <f t="shared" si="40"/>
        <v>522</v>
      </c>
      <c r="D21" s="4">
        <f t="shared" si="33"/>
        <v>626.4</v>
      </c>
      <c r="E21" s="5">
        <f t="shared" si="34"/>
        <v>6200000</v>
      </c>
      <c r="F21" s="9">
        <f t="shared" si="35"/>
        <v>14253</v>
      </c>
      <c r="G21" s="9">
        <f t="shared" si="36"/>
        <v>11877</v>
      </c>
      <c r="H21" s="9">
        <f t="shared" si="37"/>
        <v>9898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v>435</v>
      </c>
      <c r="R21" s="2">
        <v>6200000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20">
        <f>W30</f>
        <v>2500</v>
      </c>
      <c r="X32" s="22"/>
    </row>
    <row r="33" spans="5:25" ht="15.75" x14ac:dyDescent="0.25">
      <c r="E33" t="s">
        <v>41</v>
      </c>
      <c r="F33" s="7">
        <v>36.520000000000003</v>
      </c>
      <c r="G33">
        <f>F33*10.764</f>
        <v>393.10128000000003</v>
      </c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47</v>
      </c>
      <c r="X34" s="31">
        <v>2011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5:25" ht="15.75" x14ac:dyDescent="0.25">
      <c r="U37" s="17"/>
      <c r="V37" s="26"/>
      <c r="W37" s="27">
        <f>W36%</f>
        <v>0.19500000000000001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11000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13012.5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393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5113912.5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4602521.25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4091130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982500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10653.984375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C79D6-FB35-4E7F-8DB6-F3B56DE28E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7"/>
  <sheetViews>
    <sheetView workbookViewId="0">
      <selection activeCell="X23" sqref="X23"/>
    </sheetView>
  </sheetViews>
  <sheetFormatPr defaultRowHeight="15" x14ac:dyDescent="0.25"/>
  <sheetData>
    <row r="1" spans="1:1" x14ac:dyDescent="0.25">
      <c r="A1" s="6"/>
    </row>
    <row r="17" spans="18:19" x14ac:dyDescent="0.25">
      <c r="R17">
        <v>50.18</v>
      </c>
      <c r="S17">
        <f>R17*10.764</f>
        <v>540.13751999999999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2024-04-13T05:00:06Z</dcterms:modified>
</cp:coreProperties>
</file>