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D162A09-F56A-496F-B50B-DEBD94B9574F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7" i="1" l="1"/>
  <c r="B37" i="1"/>
  <c r="B30" i="1"/>
  <c r="C30" i="1"/>
  <c r="J36" i="1" l="1"/>
  <c r="I36" i="1"/>
  <c r="B36" i="1"/>
  <c r="D29" i="1"/>
  <c r="J28" i="1"/>
  <c r="D28" i="1"/>
  <c r="B20" i="1"/>
  <c r="G5" i="1"/>
  <c r="F5" i="1"/>
  <c r="J38" i="1"/>
  <c r="I38" i="1"/>
  <c r="G38" i="1"/>
  <c r="H38" i="1" s="1"/>
  <c r="D38" i="1"/>
  <c r="D41" i="1" l="1"/>
  <c r="J33" i="1" l="1"/>
  <c r="J32" i="1"/>
  <c r="J31" i="1" l="1"/>
  <c r="J30" i="1"/>
  <c r="J29" i="1"/>
  <c r="G40" i="1"/>
  <c r="H40" i="1" s="1"/>
  <c r="G39" i="1"/>
  <c r="H39" i="1" s="1"/>
  <c r="D40" i="1"/>
  <c r="D39" i="1"/>
  <c r="G37" i="1"/>
  <c r="J37" i="1" s="1"/>
  <c r="G36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7" i="1" l="1"/>
  <c r="H36" i="1"/>
  <c r="D37" i="1"/>
  <c r="I33" i="1" l="1"/>
  <c r="I32" i="1"/>
  <c r="I34" i="1"/>
  <c r="I28" i="1" l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<sst xmlns="http://schemas.openxmlformats.org/spreadsheetml/2006/main" count="31" uniqueCount="29">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</sst>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10" fontId="2" fillId="0" borderId="0" xfId="0" applyNumberFormat="1" applyFont="1"/>
    <xf numFmtId="43" fontId="6" fillId="0" borderId="0" xfId="0" applyNumberFormat="1" applyFont="1"/>
    <xf numFmtId="43" fontId="6" fillId="0" borderId="6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525820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56402-C9E7-4407-97B2-91A2406D6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37020" cy="7516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230419</xdr:colOff>
      <xdr:row>47</xdr:row>
      <xdr:rowOff>115566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7B35EF-33A8-4C36-856D-6B3DF7FF5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32019" cy="9069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43</xdr:row>
      <xdr:rowOff>58301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BD2DEB-E406-423C-BE0C-48A37B93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40318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4462AF-65F6-4604-89F3-AB94A2BB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9918" cy="8507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353120</xdr:colOff>
      <xdr:row>30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727DAA-A824-420A-813D-EA0EC3E28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20320" cy="57340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16</xdr:col>
      <xdr:colOff>457944</xdr:colOff>
      <xdr:row>34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B6240-72AD-4D24-B708-5D9D0B5B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190500"/>
          <a:ext cx="5334744" cy="6411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296592</xdr:colOff>
      <xdr:row>37</xdr:row>
      <xdr:rowOff>20036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8097A7-EC7F-4DBF-9CE0-DCCA55D73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40592" cy="7068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opLeftCell="A7" zoomScaleNormal="100" workbookViewId="0">
      <selection activeCell="I38" sqref="I38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7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4"/>
      <c r="C2" s="34"/>
      <c r="D2" s="40"/>
      <c r="E2" s="15"/>
      <c r="F2" t="s">
        <v>13</v>
      </c>
      <c r="I2" s="6"/>
      <c r="L2" s="5"/>
      <c r="O2" s="6"/>
    </row>
    <row r="3" spans="1:15" ht="16.5" x14ac:dyDescent="0.3">
      <c r="A3" s="25" t="s">
        <v>0</v>
      </c>
      <c r="B3" s="35">
        <v>15000</v>
      </c>
      <c r="C3" s="35"/>
      <c r="D3" s="33"/>
      <c r="E3" s="12"/>
      <c r="F3" s="5">
        <v>2011</v>
      </c>
      <c r="G3" s="7">
        <v>2024</v>
      </c>
      <c r="H3" s="8">
        <f>G3-F3</f>
        <v>13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5">
        <v>2600</v>
      </c>
      <c r="C4" s="35"/>
      <c r="D4" s="33"/>
      <c r="E4" s="12"/>
      <c r="F4" s="9" t="s">
        <v>26</v>
      </c>
      <c r="G4" t="s">
        <v>27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5">
        <f>B3-B4</f>
        <v>12400</v>
      </c>
      <c r="C5" s="35"/>
      <c r="D5" s="33"/>
      <c r="E5" s="18"/>
      <c r="F5" s="7">
        <f>37*10.764</f>
        <v>398.26799999999997</v>
      </c>
      <c r="G5" s="12">
        <f>F5*1.2</f>
        <v>477.92159999999996</v>
      </c>
      <c r="H5" s="23"/>
      <c r="I5" s="38"/>
      <c r="L5" s="5"/>
      <c r="M5" s="7"/>
      <c r="N5" s="8"/>
      <c r="O5" s="6"/>
    </row>
    <row r="6" spans="1:15" ht="16.5" x14ac:dyDescent="0.3">
      <c r="A6" s="25" t="s">
        <v>3</v>
      </c>
      <c r="B6" s="35">
        <f>B4</f>
        <v>2600</v>
      </c>
      <c r="C6" s="35"/>
      <c r="D6" s="33"/>
      <c r="E6" s="33"/>
      <c r="F6" s="18"/>
      <c r="G6" s="21"/>
      <c r="H6" s="23"/>
      <c r="I6" s="52"/>
      <c r="J6" s="16"/>
      <c r="L6" s="5"/>
      <c r="M6" s="7"/>
      <c r="N6" s="8"/>
      <c r="O6" s="6"/>
    </row>
    <row r="7" spans="1:15" ht="16.5" x14ac:dyDescent="0.3">
      <c r="A7" s="25" t="s">
        <v>4</v>
      </c>
      <c r="B7" s="27">
        <v>13</v>
      </c>
      <c r="C7" s="27"/>
      <c r="D7" s="41"/>
      <c r="E7" s="46"/>
      <c r="F7" s="33"/>
      <c r="G7" s="21"/>
      <c r="H7" s="21"/>
      <c r="I7" s="16"/>
      <c r="J7" s="16"/>
      <c r="L7" s="5"/>
      <c r="M7" s="10"/>
      <c r="N7" s="11"/>
      <c r="O7" s="6"/>
    </row>
    <row r="8" spans="1:15" ht="16.5" x14ac:dyDescent="0.3">
      <c r="A8" s="25" t="s">
        <v>5</v>
      </c>
      <c r="B8" s="27">
        <f>B9-B7</f>
        <v>47</v>
      </c>
      <c r="C8" s="27"/>
      <c r="D8" s="42"/>
      <c r="E8" s="47"/>
      <c r="F8" s="33"/>
      <c r="G8" s="22"/>
      <c r="H8" s="21"/>
      <c r="I8" s="51"/>
      <c r="J8" s="16"/>
      <c r="M8" s="10"/>
      <c r="N8" s="11"/>
      <c r="O8" s="6"/>
    </row>
    <row r="9" spans="1:15" ht="16.5" x14ac:dyDescent="0.3">
      <c r="A9" s="25" t="s">
        <v>6</v>
      </c>
      <c r="B9" s="27">
        <v>60</v>
      </c>
      <c r="C9" s="27"/>
      <c r="D9" s="41"/>
      <c r="E9" s="46"/>
      <c r="F9" s="48"/>
      <c r="G9" s="37"/>
      <c r="H9" s="22"/>
      <c r="I9" s="16"/>
      <c r="J9" s="16"/>
      <c r="K9" s="14"/>
      <c r="L9" s="14"/>
      <c r="M9" s="13"/>
      <c r="N9" s="11"/>
      <c r="O9" s="6"/>
    </row>
    <row r="10" spans="1:15" ht="33" x14ac:dyDescent="0.3">
      <c r="A10" s="26" t="s">
        <v>7</v>
      </c>
      <c r="B10" s="27">
        <f>90*B7/B9</f>
        <v>19.5</v>
      </c>
      <c r="C10" s="27"/>
      <c r="D10" s="41"/>
      <c r="E10" s="46"/>
      <c r="F10" s="33"/>
      <c r="G10" s="20"/>
      <c r="H10" s="22"/>
      <c r="I10" s="16"/>
      <c r="J10" s="16"/>
      <c r="K10" s="14"/>
      <c r="L10" s="14"/>
      <c r="M10" s="13"/>
      <c r="N10" s="11"/>
      <c r="O10" s="6"/>
    </row>
    <row r="11" spans="1:15" ht="16.5" x14ac:dyDescent="0.3">
      <c r="A11" s="25"/>
      <c r="B11" s="36">
        <f>B10%</f>
        <v>0.19500000000000001</v>
      </c>
      <c r="C11" s="36"/>
      <c r="D11" s="43"/>
      <c r="E11" s="49"/>
      <c r="F11" s="33" t="s">
        <v>28</v>
      </c>
      <c r="G11" s="21"/>
      <c r="H11" s="22"/>
      <c r="I11" s="16"/>
      <c r="J11" s="16"/>
      <c r="K11" s="14"/>
      <c r="L11" s="14"/>
      <c r="M11" s="13"/>
      <c r="N11" s="50"/>
      <c r="O11" s="6"/>
    </row>
    <row r="12" spans="1:15" ht="16.5" x14ac:dyDescent="0.3">
      <c r="A12" s="25" t="s">
        <v>8</v>
      </c>
      <c r="B12" s="35">
        <f>B6*B11</f>
        <v>507</v>
      </c>
      <c r="C12" s="35"/>
      <c r="D12" s="44"/>
      <c r="E12" s="46"/>
      <c r="F12" s="33"/>
      <c r="G12" s="12"/>
      <c r="H12" s="22"/>
      <c r="I12" s="51"/>
      <c r="J12" s="16"/>
      <c r="K12" s="14"/>
      <c r="L12" s="14"/>
      <c r="M12" s="13"/>
      <c r="N12" s="8"/>
      <c r="O12" s="6"/>
    </row>
    <row r="13" spans="1:15" ht="16.5" x14ac:dyDescent="0.3">
      <c r="A13" s="25" t="s">
        <v>9</v>
      </c>
      <c r="B13" s="35">
        <f>B6-B12</f>
        <v>2093</v>
      </c>
      <c r="C13" s="35"/>
      <c r="D13" s="44"/>
      <c r="E13" s="1"/>
      <c r="F13" s="12"/>
      <c r="G13" s="12"/>
      <c r="H13" s="22"/>
      <c r="I13" s="16"/>
      <c r="J13" s="16"/>
      <c r="K13" s="14"/>
      <c r="L13" s="14"/>
      <c r="M13" s="13"/>
      <c r="N13" s="8"/>
      <c r="O13" s="6"/>
    </row>
    <row r="14" spans="1:15" ht="16.5" x14ac:dyDescent="0.3">
      <c r="A14" s="25" t="s">
        <v>2</v>
      </c>
      <c r="B14" s="35">
        <f>B5</f>
        <v>12400</v>
      </c>
      <c r="C14" s="35"/>
      <c r="D14" s="33"/>
      <c r="E14" s="12"/>
      <c r="F14" s="14"/>
      <c r="G14" s="12"/>
      <c r="H14" s="22"/>
      <c r="I14" s="16"/>
      <c r="J14" s="16"/>
      <c r="K14" s="14"/>
      <c r="L14" s="14"/>
      <c r="M14" s="13"/>
      <c r="N14" s="8"/>
      <c r="O14" s="6"/>
    </row>
    <row r="15" spans="1:15" ht="16.5" x14ac:dyDescent="0.3">
      <c r="A15" s="25" t="s">
        <v>10</v>
      </c>
      <c r="B15" s="35">
        <f>B14+B13</f>
        <v>14493</v>
      </c>
      <c r="C15" s="35"/>
      <c r="D15" s="33"/>
      <c r="E15" s="12"/>
      <c r="F15" s="14"/>
      <c r="G15" s="12"/>
      <c r="H15" s="22"/>
      <c r="I15" s="14"/>
      <c r="J15" s="14"/>
      <c r="K15" s="14"/>
      <c r="L15" s="14"/>
      <c r="M15" s="13"/>
      <c r="N15" s="8"/>
      <c r="O15" s="6"/>
    </row>
    <row r="16" spans="1:15" ht="16.5" x14ac:dyDescent="0.3">
      <c r="A16" s="25" t="s">
        <v>23</v>
      </c>
      <c r="B16" s="28">
        <v>398</v>
      </c>
      <c r="C16" s="28"/>
      <c r="D16" s="29"/>
      <c r="E16" s="12"/>
      <c r="F16" s="22"/>
      <c r="G16" s="12"/>
      <c r="H16" s="21"/>
      <c r="I16" s="12"/>
      <c r="N16" s="11"/>
      <c r="O16" s="6"/>
    </row>
    <row r="17" spans="1:15" ht="16.5" x14ac:dyDescent="0.3">
      <c r="A17" s="25" t="s">
        <v>11</v>
      </c>
      <c r="B17" s="30">
        <f>B15*B16</f>
        <v>5768214</v>
      </c>
      <c r="C17" s="30"/>
      <c r="D17" s="31"/>
      <c r="E17" s="12"/>
      <c r="F17" s="22"/>
      <c r="G17" s="12"/>
      <c r="H17" s="21"/>
      <c r="I17" s="12"/>
      <c r="N17" s="21"/>
      <c r="O17" s="38"/>
    </row>
    <row r="18" spans="1:15" ht="16.5" hidden="1" x14ac:dyDescent="0.3">
      <c r="A18" s="25" t="s">
        <v>24</v>
      </c>
      <c r="B18" s="30">
        <f>B17*0.9</f>
        <v>5191392.6000000006</v>
      </c>
      <c r="C18" s="30"/>
      <c r="D18" s="31"/>
      <c r="E18" s="12"/>
      <c r="F18" s="22"/>
      <c r="G18" s="22"/>
      <c r="H18" s="21"/>
      <c r="I18" s="12"/>
      <c r="N18" s="21"/>
      <c r="O18" s="12"/>
    </row>
    <row r="19" spans="1:15" ht="16.5" hidden="1" x14ac:dyDescent="0.3">
      <c r="A19" s="25" t="s">
        <v>25</v>
      </c>
      <c r="B19" s="30">
        <f>B17*0.8</f>
        <v>4614571.2</v>
      </c>
      <c r="C19" s="30"/>
      <c r="D19" s="31"/>
      <c r="E19" s="12"/>
      <c r="F19" s="22"/>
      <c r="G19" s="22"/>
      <c r="H19" s="21"/>
      <c r="I19" s="12"/>
      <c r="N19" s="21"/>
      <c r="O19" s="12"/>
    </row>
    <row r="20" spans="1:15" ht="16.5" x14ac:dyDescent="0.3">
      <c r="A20" s="25" t="s">
        <v>12</v>
      </c>
      <c r="B20" s="32">
        <f>B4*478</f>
        <v>1242800</v>
      </c>
      <c r="C20" s="32"/>
      <c r="D20" s="33"/>
      <c r="E20" s="12"/>
      <c r="F20" s="12"/>
      <c r="G20" s="12"/>
      <c r="I20" s="12"/>
    </row>
    <row r="21" spans="1:15" ht="16.5" x14ac:dyDescent="0.3">
      <c r="A21" s="27" t="s">
        <v>16</v>
      </c>
      <c r="B21" s="39">
        <f>B17*0.025/12</f>
        <v>12017.112500000001</v>
      </c>
      <c r="C21" s="32"/>
      <c r="D21" s="32"/>
      <c r="E21" s="12"/>
      <c r="G21" s="12"/>
    </row>
    <row r="22" spans="1:15" x14ac:dyDescent="0.25">
      <c r="B22" s="19"/>
      <c r="C22" s="19"/>
      <c r="G22" s="12"/>
    </row>
    <row r="23" spans="1:15" x14ac:dyDescent="0.25">
      <c r="B23" s="19"/>
      <c r="C23" s="19"/>
      <c r="G23" s="12"/>
    </row>
    <row r="24" spans="1:15" x14ac:dyDescent="0.25">
      <c r="G24" s="12"/>
    </row>
    <row r="25" spans="1:15" x14ac:dyDescent="0.25">
      <c r="D25" t="s">
        <v>14</v>
      </c>
      <c r="F25" s="21"/>
      <c r="G25" s="12"/>
    </row>
    <row r="26" spans="1:15" x14ac:dyDescent="0.25">
      <c r="F26" s="21"/>
      <c r="G26" s="12"/>
    </row>
    <row r="27" spans="1:15" x14ac:dyDescent="0.25">
      <c r="B27" s="45" t="s">
        <v>20</v>
      </c>
      <c r="C27" s="45" t="s">
        <v>15</v>
      </c>
      <c r="D27" s="17" t="s">
        <v>21</v>
      </c>
      <c r="E27" s="17"/>
      <c r="F27" s="17" t="s">
        <v>11</v>
      </c>
      <c r="G27" s="17" t="s">
        <v>17</v>
      </c>
      <c r="H27" s="17" t="s">
        <v>18</v>
      </c>
      <c r="I27" s="17" t="s">
        <v>19</v>
      </c>
      <c r="J27" s="17"/>
    </row>
    <row r="28" spans="1:15" ht="17.25" x14ac:dyDescent="0.3">
      <c r="B28" s="45">
        <v>531</v>
      </c>
      <c r="C28" s="45">
        <v>380</v>
      </c>
      <c r="D28" s="17">
        <f>C28*1.2</f>
        <v>456</v>
      </c>
      <c r="E28" s="17"/>
      <c r="F28" s="17">
        <v>6800000</v>
      </c>
      <c r="G28" s="18">
        <f t="shared" ref="G28:G34" si="0">F28/C28</f>
        <v>17894.736842105263</v>
      </c>
      <c r="H28" s="18">
        <f>F28/D28</f>
        <v>14912.280701754386</v>
      </c>
      <c r="I28" s="18">
        <f t="shared" ref="I28:I34" si="1">F28/B28</f>
        <v>12806.0263653484</v>
      </c>
      <c r="J28" s="17">
        <f>B28/D28</f>
        <v>1.1644736842105263</v>
      </c>
      <c r="K28" s="24"/>
    </row>
    <row r="29" spans="1:15" ht="17.25" x14ac:dyDescent="0.3">
      <c r="B29" s="45">
        <v>565</v>
      </c>
      <c r="C29" s="45">
        <v>425</v>
      </c>
      <c r="D29" s="17">
        <f>C29*1.2</f>
        <v>510</v>
      </c>
      <c r="E29" s="17"/>
      <c r="F29" s="17">
        <v>6000000</v>
      </c>
      <c r="G29" s="18">
        <f t="shared" si="0"/>
        <v>14117.64705882353</v>
      </c>
      <c r="H29" s="18">
        <f>F29/D29</f>
        <v>11764.705882352941</v>
      </c>
      <c r="I29" s="18">
        <f t="shared" si="1"/>
        <v>10619.469026548673</v>
      </c>
      <c r="J29" s="17">
        <f t="shared" ref="J29:J33" si="2">D29/C29</f>
        <v>1.2</v>
      </c>
      <c r="K29" s="24"/>
    </row>
    <row r="30" spans="1:15" x14ac:dyDescent="0.25">
      <c r="B30" s="45">
        <f>D30*1.2</f>
        <v>636</v>
      </c>
      <c r="C30" s="45">
        <f>D30/1.2</f>
        <v>441.66666666666669</v>
      </c>
      <c r="D30" s="17">
        <v>530</v>
      </c>
      <c r="E30" s="17"/>
      <c r="F30" s="18">
        <v>6500000</v>
      </c>
      <c r="G30" s="18">
        <f t="shared" si="0"/>
        <v>14716.981132075471</v>
      </c>
      <c r="H30" s="18">
        <f t="shared" ref="H30:H34" si="3">F30/D30</f>
        <v>12264.150943396226</v>
      </c>
      <c r="I30" s="18">
        <f t="shared" si="1"/>
        <v>10220.125786163522</v>
      </c>
      <c r="J30" s="17">
        <f t="shared" si="2"/>
        <v>1.2</v>
      </c>
    </row>
    <row r="31" spans="1:15" x14ac:dyDescent="0.25">
      <c r="B31" s="45"/>
      <c r="C31" s="45"/>
      <c r="D31" s="17"/>
      <c r="E31" s="17"/>
      <c r="F31" s="18"/>
      <c r="G31" s="18" t="e">
        <f t="shared" si="0"/>
        <v>#DIV/0!</v>
      </c>
      <c r="H31" s="18" t="e">
        <f t="shared" si="3"/>
        <v>#DIV/0!</v>
      </c>
      <c r="I31" s="18" t="e">
        <f t="shared" si="1"/>
        <v>#DIV/0!</v>
      </c>
      <c r="J31" s="17" t="e">
        <f t="shared" si="2"/>
        <v>#DIV/0!</v>
      </c>
    </row>
    <row r="32" spans="1:15" x14ac:dyDescent="0.25">
      <c r="B32" s="45"/>
      <c r="C32" s="45"/>
      <c r="D32" s="17"/>
      <c r="E32" s="17"/>
      <c r="F32" s="18"/>
      <c r="G32" s="18" t="e">
        <f t="shared" si="0"/>
        <v>#DIV/0!</v>
      </c>
      <c r="H32" s="18" t="e">
        <f t="shared" si="3"/>
        <v>#DIV/0!</v>
      </c>
      <c r="I32" s="18" t="e">
        <f t="shared" si="1"/>
        <v>#DIV/0!</v>
      </c>
      <c r="J32" s="17" t="e">
        <f t="shared" si="2"/>
        <v>#DIV/0!</v>
      </c>
    </row>
    <row r="33" spans="1:10" x14ac:dyDescent="0.25">
      <c r="B33" s="45"/>
      <c r="C33" s="45"/>
      <c r="D33" s="17"/>
      <c r="E33" s="17"/>
      <c r="F33" s="18"/>
      <c r="G33" s="18" t="e">
        <f t="shared" si="0"/>
        <v>#DIV/0!</v>
      </c>
      <c r="H33" s="18" t="e">
        <f t="shared" si="3"/>
        <v>#DIV/0!</v>
      </c>
      <c r="I33" s="18" t="e">
        <f t="shared" si="1"/>
        <v>#DIV/0!</v>
      </c>
      <c r="J33" s="17" t="e">
        <f t="shared" si="2"/>
        <v>#DIV/0!</v>
      </c>
    </row>
    <row r="34" spans="1:10" x14ac:dyDescent="0.25">
      <c r="B34" s="45"/>
      <c r="C34" s="45"/>
      <c r="D34" s="17"/>
      <c r="E34" s="17"/>
      <c r="F34" s="17"/>
      <c r="G34" s="18" t="e">
        <f t="shared" si="0"/>
        <v>#DIV/0!</v>
      </c>
      <c r="H34" s="18" t="e">
        <f t="shared" si="3"/>
        <v>#DIV/0!</v>
      </c>
      <c r="I34" s="18" t="e">
        <f t="shared" si="1"/>
        <v>#DIV/0!</v>
      </c>
      <c r="J34" s="17"/>
    </row>
    <row r="35" spans="1:10" x14ac:dyDescent="0.25">
      <c r="B35" s="15" t="s">
        <v>22</v>
      </c>
    </row>
    <row r="36" spans="1:10" x14ac:dyDescent="0.25">
      <c r="B36" s="45">
        <f>45.6*10.764</f>
        <v>490.83839999999998</v>
      </c>
      <c r="C36" s="45">
        <v>7300000</v>
      </c>
      <c r="D36" s="17">
        <f t="shared" ref="D36:D41" si="4">C36/B36</f>
        <v>14872.512012100113</v>
      </c>
      <c r="E36" s="17">
        <v>511000</v>
      </c>
      <c r="F36" s="17">
        <v>30000</v>
      </c>
      <c r="G36" s="18">
        <f>F36+E36+C36</f>
        <v>7841000</v>
      </c>
      <c r="H36" s="17">
        <f>G36/B36</f>
        <v>15974.707765325615</v>
      </c>
      <c r="I36" s="12">
        <f>B36/1.2</f>
        <v>409.03199999999998</v>
      </c>
      <c r="J36" s="12">
        <f>C36/I36</f>
        <v>17847.014414520138</v>
      </c>
    </row>
    <row r="37" spans="1:10" x14ac:dyDescent="0.25">
      <c r="B37" s="45">
        <f>45.53*10.764</f>
        <v>490.08491999999995</v>
      </c>
      <c r="C37" s="45">
        <v>5800000</v>
      </c>
      <c r="D37" s="17">
        <f t="shared" si="4"/>
        <v>11834.683670740165</v>
      </c>
      <c r="E37" s="17">
        <v>406000</v>
      </c>
      <c r="F37" s="17">
        <v>30000</v>
      </c>
      <c r="G37" s="18">
        <f>F37+E37+C37</f>
        <v>6236000</v>
      </c>
      <c r="H37" s="17">
        <f>G37/B37</f>
        <v>12724.325408747531</v>
      </c>
      <c r="I37" s="12">
        <f>B37/1.2</f>
        <v>408.40409999999997</v>
      </c>
      <c r="J37">
        <f>G37/I37</f>
        <v>15269.190490497036</v>
      </c>
    </row>
    <row r="38" spans="1:10" x14ac:dyDescent="0.25">
      <c r="B38" s="45"/>
      <c r="C38" s="45"/>
      <c r="D38" s="17" t="e">
        <f t="shared" si="4"/>
        <v>#DIV/0!</v>
      </c>
      <c r="E38" s="17">
        <v>312000</v>
      </c>
      <c r="F38" s="17">
        <v>30000</v>
      </c>
      <c r="G38" s="18">
        <f>F38+E38+C38</f>
        <v>342000</v>
      </c>
      <c r="H38" s="17" t="e">
        <f>G38/B38</f>
        <v>#DIV/0!</v>
      </c>
      <c r="I38" s="12">
        <f>B38*1.2</f>
        <v>0</v>
      </c>
      <c r="J38" t="e">
        <f>G38/I38</f>
        <v>#DIV/0!</v>
      </c>
    </row>
    <row r="39" spans="1:10" ht="15.75" x14ac:dyDescent="0.25">
      <c r="A39" s="13"/>
      <c r="B39" s="45"/>
      <c r="C39" s="45"/>
      <c r="D39" s="17" t="e">
        <f t="shared" si="4"/>
        <v>#DIV/0!</v>
      </c>
      <c r="E39" s="17">
        <v>804900</v>
      </c>
      <c r="F39" s="17">
        <v>30000</v>
      </c>
      <c r="G39" s="18">
        <f>F39+E39+C39</f>
        <v>834900</v>
      </c>
      <c r="H39" s="17" t="e">
        <f>G39/B39</f>
        <v>#DIV/0!</v>
      </c>
    </row>
    <row r="40" spans="1:10" ht="15.75" x14ac:dyDescent="0.25">
      <c r="A40" s="13"/>
      <c r="B40" s="45"/>
      <c r="C40" s="45"/>
      <c r="D40" s="17" t="e">
        <f t="shared" si="4"/>
        <v>#DIV/0!</v>
      </c>
      <c r="E40" s="17">
        <v>288000</v>
      </c>
      <c r="F40" s="17">
        <v>30000</v>
      </c>
      <c r="G40" s="18">
        <f>F40+E40+C40</f>
        <v>318000</v>
      </c>
      <c r="H40" s="17" t="e">
        <f>G40/B40</f>
        <v>#DIV/0!</v>
      </c>
    </row>
    <row r="41" spans="1:10" ht="15.75" x14ac:dyDescent="0.25">
      <c r="A41" s="13"/>
      <c r="B41" s="45"/>
      <c r="C41" s="45"/>
      <c r="D41" s="17" t="e">
        <f t="shared" si="4"/>
        <v>#DIV/0!</v>
      </c>
      <c r="E41" s="17"/>
      <c r="F41" s="17"/>
      <c r="G41" s="17"/>
      <c r="H41" s="17"/>
    </row>
    <row r="42" spans="1:10" ht="15.75" x14ac:dyDescent="0.25">
      <c r="A42" s="13"/>
    </row>
    <row r="43" spans="1:10" ht="15.75" x14ac:dyDescent="0.25">
      <c r="A43" s="13"/>
    </row>
    <row r="44" spans="1:10" ht="15.75" x14ac:dyDescent="0.25">
      <c r="A44" s="13"/>
    </row>
    <row r="45" spans="1:10" ht="15.75" x14ac:dyDescent="0.25">
      <c r="A45" s="13"/>
    </row>
    <row r="65" spans="4:6" x14ac:dyDescent="0.25">
      <c r="D65" s="12"/>
      <c r="E65" s="12"/>
      <c r="F65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>
      <selection activeCell="I2" sqref="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2024-04-05T10:38:02Z</dcterms:modified>
</cp:coreProperties>
</file>