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7970" windowHeight="6060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2" i="1" l="1"/>
  <c r="J68" i="1"/>
  <c r="E74" i="1"/>
  <c r="J66" i="1"/>
  <c r="J67" i="1"/>
  <c r="J70" i="1"/>
  <c r="J71" i="1"/>
  <c r="J63" i="1"/>
  <c r="E64" i="1"/>
  <c r="E65" i="1"/>
  <c r="E66" i="1"/>
  <c r="E67" i="1"/>
  <c r="E68" i="1"/>
  <c r="E69" i="1"/>
  <c r="E70" i="1"/>
  <c r="E71" i="1"/>
  <c r="E72" i="1"/>
  <c r="E73" i="1"/>
  <c r="E63" i="1"/>
  <c r="H3" i="1"/>
  <c r="I21" i="1"/>
  <c r="I15" i="1"/>
  <c r="G5" i="1"/>
  <c r="J14" i="1"/>
  <c r="J15" i="1"/>
  <c r="J13" i="1"/>
  <c r="I14" i="1"/>
  <c r="I13" i="1"/>
  <c r="E6" i="1"/>
  <c r="E7" i="1"/>
  <c r="G7" i="1"/>
  <c r="F7" i="1"/>
  <c r="B20" i="1" l="1"/>
  <c r="K37" i="1"/>
  <c r="B39" i="1"/>
  <c r="B38" i="1"/>
  <c r="K38" i="1"/>
  <c r="B37" i="1"/>
  <c r="B36" i="1"/>
  <c r="H6" i="1"/>
  <c r="N30" i="1"/>
  <c r="G38" i="1"/>
  <c r="H38" i="1" s="1"/>
  <c r="D38" i="1"/>
  <c r="D41" i="1" l="1"/>
  <c r="J28" i="1"/>
  <c r="J33" i="1" l="1"/>
  <c r="J32" i="1"/>
  <c r="J31" i="1" l="1"/>
  <c r="J30" i="1"/>
  <c r="J29" i="1"/>
  <c r="G40" i="1"/>
  <c r="H40" i="1" s="1"/>
  <c r="G39" i="1"/>
  <c r="H39" i="1" s="1"/>
  <c r="D40" i="1"/>
  <c r="D39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7" i="1" l="1"/>
  <c r="H36" i="1"/>
  <c r="D37" i="1"/>
  <c r="I33" i="1" l="1"/>
  <c r="I32" i="1"/>
  <c r="I34" i="1"/>
  <c r="I28" i="1" l="1"/>
  <c r="D36" i="1" l="1"/>
  <c r="I29" i="1"/>
  <c r="I30" i="1"/>
  <c r="I31" i="1"/>
  <c r="B8" i="1" l="1"/>
  <c r="B10" i="1" l="1"/>
  <c r="B5" i="1" l="1"/>
  <c r="B11" i="1" l="1"/>
  <c r="B6" i="1"/>
  <c r="B14" i="1"/>
  <c r="B12" i="1" l="1"/>
  <c r="B15" i="1" s="1"/>
  <c r="B17" i="1" s="1"/>
  <c r="B21" i="1" l="1"/>
  <c r="C17" i="1"/>
  <c r="B19" i="1"/>
  <c r="B18" i="1"/>
</calcChain>
</file>

<file path=xl/sharedStrings.xml><?xml version="1.0" encoding="utf-8"?>
<sst xmlns="http://schemas.openxmlformats.org/spreadsheetml/2006/main" count="46" uniqueCount="40">
  <si>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</si>
  <si>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</si>
  <si>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</si>
  <si>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</si>
  <si>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</si>
  <si>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</si>
  <si>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</si>
  <si>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</si>
  <si>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</si>
  <si>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</si>
  <si>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</si>
  <si>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</si>
  <si>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</si>
  <si>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</si>
  <si>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</si>
  <si>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</si>
  <si>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</si>
  <si>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</si>
  <si>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</si>
  <si>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</si>
  <si>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</si>
  <si>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</si>
  <si>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</si>
  <si>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</si>
  <si>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</si>
  <si>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</si>
  <si>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</si>
  <si>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</si>
  <si>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</t>
  </si>
  <si>
    <t>Vastukala</t>
  </si>
  <si>
    <t>Bed</t>
  </si>
  <si>
    <t>P</t>
  </si>
  <si>
    <t>t</t>
  </si>
  <si>
    <t>hall</t>
  </si>
  <si>
    <t>dini</t>
  </si>
  <si>
    <t>ki</t>
  </si>
  <si>
    <t>p</t>
  </si>
  <si>
    <t>cb</t>
  </si>
  <si>
    <t>db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</si>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</sst>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8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43" fontId="0" fillId="0" borderId="7" xfId="0" applyNumberFormat="1" applyBorder="1"/>
    <xf numFmtId="0" fontId="0" fillId="0" borderId="7" xfId="0" applyBorder="1"/>
    <xf numFmtId="10" fontId="2" fillId="0" borderId="0" xfId="0" applyNumberFormat="1" applyFont="1"/>
    <xf numFmtId="43" fontId="6" fillId="0" borderId="0" xfId="0" applyNumberFormat="1" applyFont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43" fontId="6" fillId="0" borderId="6" xfId="0" applyNumberFormat="1" applyFont="1" applyBorder="1"/>
    <xf numFmtId="168" fontId="0" fillId="0" borderId="0" xfId="0" applyNumberFormat="1"/>
    <xf numFmtId="168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20669</xdr:colOff>
      <xdr:row>43</xdr:row>
      <xdr:rowOff>153565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54B9A-FA3C-4487-9161-06FC800A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03069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19</xdr:col>
      <xdr:colOff>430301</xdr:colOff>
      <xdr:row>83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E9C1C5-2762-414E-96AE-D278B563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91500"/>
          <a:ext cx="12012701" cy="767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39807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EE0581-FB13-4086-B9AA-3F350BB1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231807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554824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2E48A9-FC27-4557-803D-74B30EE13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1402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5BCF7-0EE6-49A6-8F52-488758A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43</xdr:row>
      <xdr:rowOff>10670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8717E-8B48-40DB-AD1B-42497E6E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210090</xdr:colOff>
      <xdr:row>24</xdr:row>
      <xdr:rowOff>114954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C1E2F6-F4A5-4EF1-B627-2ABBB99E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67690" cy="468695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248195</xdr:colOff>
      <xdr:row>29</xdr:row>
      <xdr:rowOff>143639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A26A05-92D4-4E25-8A08-C103C870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05795" cy="54776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31</xdr:col>
      <xdr:colOff>182362</xdr:colOff>
      <xdr:row>42</xdr:row>
      <xdr:rowOff>10616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9FAA85-7F02-4B98-A9AA-69B7A79D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190500"/>
          <a:ext cx="9935962" cy="7821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tabSelected="1" zoomScaleNormal="100" workbookViewId="0">
      <selection activeCell="B14" sqref="B14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 t="s">
        <v>29</v>
      </c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12500</v>
      </c>
      <c r="C3" s="35"/>
      <c r="D3" s="33"/>
      <c r="E3" s="12"/>
      <c r="F3" s="5">
        <v>2019</v>
      </c>
      <c r="G3" s="7">
        <v>2024</v>
      </c>
      <c r="H3" s="8">
        <f>G3-F3</f>
        <v>5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2700</v>
      </c>
      <c r="C4" s="35"/>
      <c r="D4" s="33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9800</v>
      </c>
      <c r="C5" s="35"/>
      <c r="D5" s="33"/>
      <c r="E5" s="18"/>
      <c r="F5" s="7">
        <v>1095</v>
      </c>
      <c r="G5" s="12">
        <f>130.14*10.764</f>
        <v>1400.8269599999999</v>
      </c>
      <c r="H5" s="23">
        <v>1167</v>
      </c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2700</v>
      </c>
      <c r="C6" s="35"/>
      <c r="D6" s="33"/>
      <c r="E6" s="33">
        <f>F6/1.1</f>
        <v>96.36363636363636</v>
      </c>
      <c r="F6" s="18">
        <v>106</v>
      </c>
      <c r="G6" s="21"/>
      <c r="H6" s="23">
        <f>H5*1.2</f>
        <v>1400.3999999999999</v>
      </c>
      <c r="I6" s="57"/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5</v>
      </c>
      <c r="C7" s="27"/>
      <c r="D7" s="41"/>
      <c r="E7" s="46">
        <f>F5+E6</f>
        <v>1191.3636363636363</v>
      </c>
      <c r="F7" s="33">
        <f>SUM(F5:F6)</f>
        <v>1201</v>
      </c>
      <c r="G7" s="21">
        <f>F7*1.1</f>
        <v>1321.1000000000001</v>
      </c>
      <c r="H7" s="21"/>
      <c r="I7" s="16"/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55</v>
      </c>
      <c r="C8" s="27"/>
      <c r="D8" s="42"/>
      <c r="E8" s="47"/>
      <c r="F8" s="33"/>
      <c r="G8" s="22"/>
      <c r="H8" s="21"/>
      <c r="I8" s="53"/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16"/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7.5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7.4999999999999997E-2</v>
      </c>
      <c r="C11" s="36"/>
      <c r="D11" s="43"/>
      <c r="E11" s="49"/>
      <c r="F11" s="33" t="s">
        <v>28</v>
      </c>
      <c r="G11" s="21"/>
      <c r="H11" s="22"/>
      <c r="I11" s="16"/>
      <c r="J11" s="16"/>
      <c r="K11" s="14"/>
      <c r="L11" s="14"/>
      <c r="M11" s="13"/>
      <c r="N11" s="52"/>
      <c r="O11" s="6"/>
    </row>
    <row r="12" spans="1:15" ht="16.5" x14ac:dyDescent="0.3">
      <c r="A12" s="25" t="s">
        <v>8</v>
      </c>
      <c r="B12" s="35">
        <f>B6*B11</f>
        <v>202.5</v>
      </c>
      <c r="C12" s="35"/>
      <c r="D12" s="44"/>
      <c r="E12" s="46"/>
      <c r="F12" s="33"/>
      <c r="G12" s="12"/>
      <c r="H12" s="22"/>
      <c r="I12" s="53"/>
      <c r="J12" s="16"/>
      <c r="K12" s="14"/>
      <c r="L12" s="14"/>
      <c r="M12" s="13"/>
      <c r="N12" s="8"/>
      <c r="O12" s="6"/>
    </row>
    <row r="13" spans="1:15" ht="16.5" x14ac:dyDescent="0.3">
      <c r="A13" s="25" t="s">
        <v>9</v>
      </c>
      <c r="B13" s="35">
        <v>2498</v>
      </c>
      <c r="C13" s="35"/>
      <c r="D13" s="44"/>
      <c r="E13" s="1"/>
      <c r="F13" s="12"/>
      <c r="G13" s="12"/>
      <c r="H13" s="22">
        <v>101.77</v>
      </c>
      <c r="I13" s="53">
        <f>H13*10.764</f>
        <v>1095.45228</v>
      </c>
      <c r="J13" s="53">
        <f>I13</f>
        <v>1095.45228</v>
      </c>
      <c r="K13" s="14"/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9800</v>
      </c>
      <c r="C14" s="35"/>
      <c r="D14" s="33"/>
      <c r="E14" s="12"/>
      <c r="F14" s="14"/>
      <c r="G14" s="12"/>
      <c r="H14" s="22">
        <v>9.82</v>
      </c>
      <c r="I14" s="53">
        <f>H14*10.764</f>
        <v>105.70247999999999</v>
      </c>
      <c r="J14" s="53">
        <f>I14*50%</f>
        <v>52.851239999999997</v>
      </c>
      <c r="K14" s="14"/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12298</v>
      </c>
      <c r="C15" s="35"/>
      <c r="D15" s="33"/>
      <c r="E15" s="12"/>
      <c r="F15" s="14"/>
      <c r="G15" s="12"/>
      <c r="H15" s="22"/>
      <c r="I15" s="22">
        <f>SUM(I13:I14)</f>
        <v>1201.1547599999999</v>
      </c>
      <c r="J15" s="22">
        <f>SUM(J13:J14)</f>
        <v>1148.3035199999999</v>
      </c>
      <c r="K15" s="14"/>
      <c r="L15" s="14"/>
      <c r="M15" s="13"/>
      <c r="N15" s="8"/>
      <c r="O15" s="6"/>
    </row>
    <row r="16" spans="1:15" ht="16.5" x14ac:dyDescent="0.3">
      <c r="A16" s="25" t="s">
        <v>23</v>
      </c>
      <c r="B16" s="28">
        <v>1167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14351766</v>
      </c>
      <c r="C17" s="30">
        <f>B17*75%</f>
        <v>10763824.5</v>
      </c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12916589.4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11481412.800000001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12</v>
      </c>
      <c r="B20" s="32">
        <f>B4*1400</f>
        <v>3780000</v>
      </c>
      <c r="C20" s="32"/>
      <c r="D20" s="33"/>
      <c r="E20" s="12"/>
      <c r="F20" s="12"/>
      <c r="G20" s="12"/>
      <c r="I20" s="12">
        <v>1167</v>
      </c>
    </row>
    <row r="21" spans="1:15" ht="16.5" x14ac:dyDescent="0.3">
      <c r="A21" s="27" t="s">
        <v>16</v>
      </c>
      <c r="B21" s="39">
        <f>B17*0.03/12</f>
        <v>35879.415000000001</v>
      </c>
      <c r="C21" s="32"/>
      <c r="D21" s="32"/>
      <c r="E21" s="12"/>
      <c r="G21" s="12"/>
      <c r="I21" s="12">
        <f>I20*1.2</f>
        <v>1400.3999999999999</v>
      </c>
    </row>
    <row r="22" spans="1:15" x14ac:dyDescent="0.25">
      <c r="B22" s="19"/>
      <c r="C22" s="19"/>
      <c r="G22" s="12"/>
    </row>
    <row r="23" spans="1:15" x14ac:dyDescent="0.25">
      <c r="B23" s="19"/>
      <c r="C23" s="19"/>
      <c r="G23" s="12"/>
    </row>
    <row r="24" spans="1:15" x14ac:dyDescent="0.25">
      <c r="G24" s="12"/>
    </row>
    <row r="25" spans="1:15" x14ac:dyDescent="0.25">
      <c r="D25" t="s">
        <v>14</v>
      </c>
      <c r="F25" s="21"/>
      <c r="G25" s="12"/>
    </row>
    <row r="26" spans="1:15" x14ac:dyDescent="0.25">
      <c r="F26" s="21"/>
      <c r="G26" s="12"/>
    </row>
    <row r="27" spans="1:15" x14ac:dyDescent="0.25">
      <c r="B27" s="45" t="s">
        <v>20</v>
      </c>
      <c r="C27" s="45" t="s">
        <v>15</v>
      </c>
      <c r="D27" s="17" t="s">
        <v>21</v>
      </c>
      <c r="E27" s="17"/>
      <c r="F27" s="17" t="s">
        <v>11</v>
      </c>
      <c r="G27" s="17" t="s">
        <v>17</v>
      </c>
      <c r="H27" s="17" t="s">
        <v>18</v>
      </c>
      <c r="I27" s="17" t="s">
        <v>19</v>
      </c>
      <c r="J27" s="17"/>
    </row>
    <row r="28" spans="1:15" ht="17.25" x14ac:dyDescent="0.3">
      <c r="B28" s="45"/>
      <c r="C28" s="45"/>
      <c r="D28" s="17"/>
      <c r="E28" s="17"/>
      <c r="F28" s="17">
        <v>16500000</v>
      </c>
      <c r="G28" s="18" t="e">
        <f t="shared" ref="G28:G34" si="0">F28/C28</f>
        <v>#DIV/0!</v>
      </c>
      <c r="H28" s="18" t="e">
        <f>F28/D28</f>
        <v>#DIV/0!</v>
      </c>
      <c r="I28" s="18" t="e">
        <f t="shared" ref="I28:I34" si="1">F28/B28</f>
        <v>#DIV/0!</v>
      </c>
      <c r="J28" s="17" t="e">
        <f>B28/C28</f>
        <v>#DIV/0!</v>
      </c>
      <c r="K28" s="24"/>
    </row>
    <row r="29" spans="1:15" ht="17.25" x14ac:dyDescent="0.3">
      <c r="B29" s="45"/>
      <c r="C29" s="45"/>
      <c r="D29" s="17"/>
      <c r="E29" s="17"/>
      <c r="F29" s="17">
        <v>17000000</v>
      </c>
      <c r="G29" s="18" t="e">
        <f t="shared" si="0"/>
        <v>#DIV/0!</v>
      </c>
      <c r="H29" s="18" t="e">
        <f>F29/D29</f>
        <v>#DIV/0!</v>
      </c>
      <c r="I29" s="18" t="e">
        <f t="shared" si="1"/>
        <v>#DIV/0!</v>
      </c>
      <c r="J29" s="17" t="e">
        <f t="shared" ref="J29:J33" si="2">D29/C29</f>
        <v>#DIV/0!</v>
      </c>
      <c r="K29" s="24"/>
    </row>
    <row r="30" spans="1:15" x14ac:dyDescent="0.25">
      <c r="B30" s="45"/>
      <c r="C30" s="45"/>
      <c r="D30" s="17"/>
      <c r="E30" s="17"/>
      <c r="F30" s="18">
        <v>16500000</v>
      </c>
      <c r="G30" s="18" t="e">
        <f t="shared" si="0"/>
        <v>#DIV/0!</v>
      </c>
      <c r="H30" s="18" t="e">
        <f t="shared" ref="H30:H34" si="3">F30/D30</f>
        <v>#DIV/0!</v>
      </c>
      <c r="I30" s="18" t="e">
        <f t="shared" si="1"/>
        <v>#DIV/0!</v>
      </c>
      <c r="J30" s="17" t="e">
        <f t="shared" si="2"/>
        <v>#DIV/0!</v>
      </c>
      <c r="L30">
        <v>750</v>
      </c>
      <c r="M30">
        <v>595</v>
      </c>
      <c r="N30">
        <f>L30/M30</f>
        <v>1.2605042016806722</v>
      </c>
    </row>
    <row r="31" spans="1:15" x14ac:dyDescent="0.25">
      <c r="B31" s="45"/>
      <c r="C31" s="45"/>
      <c r="D31" s="17"/>
      <c r="E31" s="17"/>
      <c r="F31" s="18">
        <v>12000000</v>
      </c>
      <c r="G31" s="18" t="e">
        <f t="shared" si="0"/>
        <v>#DIV/0!</v>
      </c>
      <c r="H31" s="18" t="e">
        <f t="shared" si="3"/>
        <v>#DIV/0!</v>
      </c>
      <c r="I31" s="18" t="e">
        <f t="shared" si="1"/>
        <v>#DIV/0!</v>
      </c>
      <c r="J31" s="17" t="e">
        <f t="shared" si="2"/>
        <v>#DIV/0!</v>
      </c>
    </row>
    <row r="32" spans="1:15" x14ac:dyDescent="0.25">
      <c r="C32" s="45">
        <v>565</v>
      </c>
      <c r="D32" s="17"/>
      <c r="F32" s="50">
        <v>14500000</v>
      </c>
      <c r="G32" s="50">
        <f t="shared" si="0"/>
        <v>25663.716814159292</v>
      </c>
      <c r="H32" s="18" t="e">
        <f t="shared" si="3"/>
        <v>#DIV/0!</v>
      </c>
      <c r="I32" s="50" t="e">
        <f t="shared" si="1"/>
        <v>#DIV/0!</v>
      </c>
      <c r="J32" s="51">
        <f t="shared" si="2"/>
        <v>0</v>
      </c>
    </row>
    <row r="33" spans="1:11" x14ac:dyDescent="0.25">
      <c r="D33" s="17"/>
      <c r="F33" s="50"/>
      <c r="G33" s="50" t="e">
        <f t="shared" si="0"/>
        <v>#DIV/0!</v>
      </c>
      <c r="H33" s="50" t="e">
        <f t="shared" si="3"/>
        <v>#DIV/0!</v>
      </c>
      <c r="I33" s="50" t="e">
        <f t="shared" si="1"/>
        <v>#DIV/0!</v>
      </c>
      <c r="J33" s="51" t="e">
        <f t="shared" si="2"/>
        <v>#DIV/0!</v>
      </c>
    </row>
    <row r="34" spans="1:11" x14ac:dyDescent="0.25">
      <c r="F34" s="51"/>
      <c r="G34" s="50" t="e">
        <f t="shared" si="0"/>
        <v>#DIV/0!</v>
      </c>
      <c r="H34" s="50" t="e">
        <f t="shared" si="3"/>
        <v>#DIV/0!</v>
      </c>
      <c r="I34" s="50" t="e">
        <f t="shared" si="1"/>
        <v>#DIV/0!</v>
      </c>
    </row>
    <row r="35" spans="1:11" x14ac:dyDescent="0.25">
      <c r="B35" s="15" t="s">
        <v>22</v>
      </c>
    </row>
    <row r="36" spans="1:11" x14ac:dyDescent="0.25">
      <c r="B36" s="15">
        <f>108.42*10.764</f>
        <v>1167.03288</v>
      </c>
      <c r="C36" s="15">
        <v>11400000</v>
      </c>
      <c r="D36">
        <f t="shared" ref="D36:D41" si="4">C36/B36</f>
        <v>9768.3623104089402</v>
      </c>
      <c r="E36">
        <v>684000</v>
      </c>
      <c r="F36">
        <v>30000</v>
      </c>
      <c r="G36" s="12">
        <f>F36+E36+C36</f>
        <v>12114000</v>
      </c>
      <c r="H36">
        <f>G36/B36</f>
        <v>10380.170265639817</v>
      </c>
      <c r="I36" s="12"/>
    </row>
    <row r="37" spans="1:11" x14ac:dyDescent="0.25">
      <c r="B37" s="15">
        <f>108.42*10.764</f>
        <v>1167.03288</v>
      </c>
      <c r="C37" s="54">
        <v>11880000</v>
      </c>
      <c r="D37" s="55">
        <f t="shared" si="4"/>
        <v>10179.66177611037</v>
      </c>
      <c r="E37" s="55">
        <v>100</v>
      </c>
      <c r="F37" s="55">
        <v>100</v>
      </c>
      <c r="G37" s="56">
        <f>F37+E37+C37</f>
        <v>11880200</v>
      </c>
      <c r="H37" s="55">
        <f>G37/B37</f>
        <v>10179.833150887745</v>
      </c>
      <c r="I37" s="12"/>
      <c r="J37">
        <v>11700</v>
      </c>
      <c r="K37">
        <f>J37/H38</f>
        <v>1.0534087869155992</v>
      </c>
    </row>
    <row r="38" spans="1:11" x14ac:dyDescent="0.25">
      <c r="B38" s="15">
        <f>108.42*10.764</f>
        <v>1167.03288</v>
      </c>
      <c r="C38" s="15">
        <v>12200000</v>
      </c>
      <c r="D38">
        <f t="shared" si="4"/>
        <v>10453.861419911324</v>
      </c>
      <c r="E38">
        <v>732000</v>
      </c>
      <c r="F38">
        <v>30000</v>
      </c>
      <c r="G38" s="12">
        <f>F38+E38+C38</f>
        <v>12962000</v>
      </c>
      <c r="H38">
        <f>G38/B38</f>
        <v>11106.799321712342</v>
      </c>
      <c r="K38">
        <f>J37/H36</f>
        <v>1.1271491411589896</v>
      </c>
    </row>
    <row r="39" spans="1:11" ht="15.75" x14ac:dyDescent="0.25">
      <c r="A39" s="13"/>
      <c r="B39" s="15">
        <f>108.42*10.764</f>
        <v>1167.03288</v>
      </c>
      <c r="C39" s="15">
        <v>12400000</v>
      </c>
      <c r="D39">
        <f t="shared" si="4"/>
        <v>10625.236197286918</v>
      </c>
      <c r="E39">
        <v>100</v>
      </c>
      <c r="F39">
        <v>100</v>
      </c>
      <c r="G39" s="12">
        <f>F39+E39+C39</f>
        <v>12400200</v>
      </c>
      <c r="H39">
        <f>G39/B39</f>
        <v>10625.407572064294</v>
      </c>
    </row>
    <row r="40" spans="1:11" ht="15.75" x14ac:dyDescent="0.25">
      <c r="A40" s="13"/>
      <c r="D40" t="e">
        <f t="shared" si="4"/>
        <v>#DIV/0!</v>
      </c>
      <c r="E40">
        <v>288000</v>
      </c>
      <c r="F40">
        <v>30000</v>
      </c>
      <c r="G40" s="12">
        <f>F40+E40+C40</f>
        <v>318000</v>
      </c>
      <c r="H40" t="e">
        <f>G40/B40</f>
        <v>#DIV/0!</v>
      </c>
    </row>
    <row r="41" spans="1:11" ht="15.75" x14ac:dyDescent="0.25">
      <c r="A41" s="13"/>
      <c r="D41" t="e">
        <f t="shared" si="4"/>
        <v>#DIV/0!</v>
      </c>
    </row>
    <row r="42" spans="1:11" ht="15.75" x14ac:dyDescent="0.25">
      <c r="A42" s="13"/>
    </row>
    <row r="43" spans="1:11" ht="15.75" x14ac:dyDescent="0.25">
      <c r="A43" s="13"/>
    </row>
    <row r="44" spans="1:11" ht="15.75" x14ac:dyDescent="0.25">
      <c r="A44" s="13"/>
    </row>
    <row r="45" spans="1:11" ht="15.75" x14ac:dyDescent="0.25">
      <c r="A45" s="13"/>
    </row>
    <row r="63" spans="2:10" x14ac:dyDescent="0.25">
      <c r="B63" s="15" t="s">
        <v>30</v>
      </c>
      <c r="C63" s="15">
        <v>11.02</v>
      </c>
      <c r="D63">
        <v>13.92</v>
      </c>
      <c r="E63" s="58">
        <f>D63*C63</f>
        <v>153.39839999999998</v>
      </c>
      <c r="G63" t="s">
        <v>37</v>
      </c>
      <c r="H63">
        <v>1.94</v>
      </c>
      <c r="I63">
        <v>6.84</v>
      </c>
      <c r="J63" s="58">
        <f>I63*H63</f>
        <v>13.269599999999999</v>
      </c>
    </row>
    <row r="64" spans="2:10" x14ac:dyDescent="0.25">
      <c r="B64" s="15" t="s">
        <v>31</v>
      </c>
      <c r="C64" s="15">
        <v>19.3</v>
      </c>
      <c r="D64">
        <v>3.4</v>
      </c>
      <c r="E64" s="58">
        <f t="shared" ref="E64:E73" si="5">D64*C64</f>
        <v>65.62</v>
      </c>
      <c r="J64" s="58"/>
    </row>
    <row r="65" spans="2:10" x14ac:dyDescent="0.25">
      <c r="B65" s="15" t="s">
        <v>32</v>
      </c>
      <c r="C65" s="15">
        <v>5.3</v>
      </c>
      <c r="D65" s="12">
        <v>8.39</v>
      </c>
      <c r="E65" s="58">
        <f t="shared" si="5"/>
        <v>44.466999999999999</v>
      </c>
      <c r="F65" s="12"/>
      <c r="J65" s="58"/>
    </row>
    <row r="66" spans="2:10" x14ac:dyDescent="0.25">
      <c r="B66" s="15" t="s">
        <v>30</v>
      </c>
      <c r="C66" s="15">
        <v>10.09</v>
      </c>
      <c r="D66">
        <v>12.2</v>
      </c>
      <c r="E66" s="58">
        <f t="shared" si="5"/>
        <v>123.09799999999998</v>
      </c>
      <c r="G66" t="s">
        <v>38</v>
      </c>
      <c r="H66">
        <v>3.67</v>
      </c>
      <c r="I66">
        <v>10</v>
      </c>
      <c r="J66" s="58">
        <f t="shared" ref="J64:J71" si="6">I66*H66</f>
        <v>36.700000000000003</v>
      </c>
    </row>
    <row r="67" spans="2:10" x14ac:dyDescent="0.25">
      <c r="B67" s="15" t="s">
        <v>32</v>
      </c>
      <c r="C67" s="15">
        <v>5.47</v>
      </c>
      <c r="D67">
        <v>9</v>
      </c>
      <c r="E67" s="58">
        <f t="shared" si="5"/>
        <v>49.23</v>
      </c>
      <c r="H67">
        <v>5</v>
      </c>
      <c r="I67">
        <v>5</v>
      </c>
      <c r="J67" s="58">
        <f t="shared" si="6"/>
        <v>25</v>
      </c>
    </row>
    <row r="68" spans="2:10" x14ac:dyDescent="0.25">
      <c r="B68" s="15" t="s">
        <v>32</v>
      </c>
      <c r="C68" s="15">
        <v>5.28</v>
      </c>
      <c r="D68">
        <v>9.33</v>
      </c>
      <c r="E68" s="58">
        <f t="shared" si="5"/>
        <v>49.2624</v>
      </c>
      <c r="J68" s="59">
        <f>SUM(J66:J67)</f>
        <v>61.7</v>
      </c>
    </row>
    <row r="69" spans="2:10" x14ac:dyDescent="0.25">
      <c r="B69" s="15" t="s">
        <v>30</v>
      </c>
      <c r="C69" s="15">
        <v>12.12</v>
      </c>
      <c r="D69">
        <v>10.039999999999999</v>
      </c>
      <c r="E69" s="58">
        <f t="shared" si="5"/>
        <v>121.68479999999998</v>
      </c>
      <c r="J69" s="58"/>
    </row>
    <row r="70" spans="2:10" x14ac:dyDescent="0.25">
      <c r="B70" s="15" t="s">
        <v>33</v>
      </c>
      <c r="C70" s="15">
        <v>19.760000000000002</v>
      </c>
      <c r="D70">
        <v>11.86</v>
      </c>
      <c r="E70" s="58">
        <f t="shared" si="5"/>
        <v>234.3536</v>
      </c>
      <c r="G70" t="s">
        <v>39</v>
      </c>
      <c r="H70">
        <v>5</v>
      </c>
      <c r="I70">
        <v>11.7</v>
      </c>
      <c r="J70" s="58">
        <f t="shared" si="6"/>
        <v>58.5</v>
      </c>
    </row>
    <row r="71" spans="2:10" x14ac:dyDescent="0.25">
      <c r="B71" s="15" t="s">
        <v>34</v>
      </c>
      <c r="C71" s="15">
        <v>11.73</v>
      </c>
      <c r="D71">
        <v>8.4</v>
      </c>
      <c r="E71" s="58">
        <f t="shared" si="5"/>
        <v>98.532000000000011</v>
      </c>
      <c r="H71">
        <v>4.5</v>
      </c>
      <c r="I71">
        <v>8.6</v>
      </c>
      <c r="J71" s="58">
        <f t="shared" si="6"/>
        <v>38.699999999999996</v>
      </c>
    </row>
    <row r="72" spans="2:10" x14ac:dyDescent="0.25">
      <c r="B72" s="15" t="s">
        <v>35</v>
      </c>
      <c r="C72" s="15">
        <v>8.64</v>
      </c>
      <c r="D72">
        <v>10.74</v>
      </c>
      <c r="E72" s="58">
        <f t="shared" si="5"/>
        <v>92.793600000000012</v>
      </c>
      <c r="J72" s="59">
        <f>SUM(J70:J71)</f>
        <v>97.199999999999989</v>
      </c>
    </row>
    <row r="73" spans="2:10" x14ac:dyDescent="0.25">
      <c r="B73" s="15" t="s">
        <v>36</v>
      </c>
      <c r="C73" s="15">
        <v>4.67</v>
      </c>
      <c r="D73">
        <v>5.82</v>
      </c>
      <c r="E73" s="58">
        <f t="shared" si="5"/>
        <v>27.179400000000001</v>
      </c>
    </row>
    <row r="74" spans="2:10" x14ac:dyDescent="0.25">
      <c r="E74" s="59">
        <f>SUM(E63:E73)</f>
        <v>1059.6192000000001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J1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2024-04-13T11:38:42Z</dcterms:modified>
</cp:coreProperties>
</file>