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8DE9215-8E42-4844-8EC6-A146B5090EA0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" i="5" l="1"/>
  <c r="E43" i="5"/>
  <c r="E42" i="5"/>
  <c r="E41" i="5"/>
  <c r="G41" i="5" s="1"/>
  <c r="P11" i="5"/>
  <c r="P8" i="5"/>
  <c r="N13" i="5"/>
  <c r="N10" i="5"/>
  <c r="N9" i="5"/>
  <c r="I34" i="5"/>
  <c r="B9" i="5"/>
  <c r="I9" i="5"/>
  <c r="J9" i="5" s="1"/>
  <c r="I35" i="5"/>
  <c r="G42" i="5"/>
  <c r="M42" i="5"/>
  <c r="I38" i="5"/>
  <c r="J46" i="5"/>
  <c r="K46" i="5" s="1"/>
  <c r="G46" i="5"/>
  <c r="J45" i="5"/>
  <c r="K45" i="5" s="1"/>
  <c r="G45" i="5"/>
  <c r="L9" i="5"/>
  <c r="B19" i="5" l="1"/>
  <c r="I37" i="5"/>
  <c r="I36" i="5"/>
  <c r="J44" i="5"/>
  <c r="K44" i="5" s="1"/>
  <c r="G44" i="5"/>
  <c r="J43" i="5"/>
  <c r="G43" i="5"/>
  <c r="J42" i="5"/>
  <c r="L42" i="5" s="1"/>
  <c r="J41" i="5"/>
  <c r="H39" i="5"/>
  <c r="G39" i="5"/>
  <c r="H38" i="5"/>
  <c r="G38" i="5"/>
  <c r="H37" i="5"/>
  <c r="G37" i="5"/>
  <c r="H36" i="5"/>
  <c r="G36" i="5"/>
  <c r="G35" i="5"/>
  <c r="H35" i="5" s="1"/>
  <c r="H34" i="5"/>
  <c r="G34" i="5"/>
  <c r="K6" i="5"/>
  <c r="L6" i="5" s="1"/>
  <c r="B12" i="5"/>
  <c r="B7" i="5"/>
  <c r="L41" i="5" l="1"/>
  <c r="K41" i="5"/>
  <c r="B8" i="5"/>
  <c r="B13" i="5"/>
  <c r="B14" i="5" s="1"/>
  <c r="B15" i="5" s="1"/>
  <c r="B20" i="5" s="1"/>
  <c r="K43" i="5"/>
  <c r="L43" i="5"/>
  <c r="K42" i="5"/>
  <c r="B22" i="5" l="1"/>
  <c r="B27" i="5" s="1"/>
  <c r="B25" i="5"/>
  <c r="B23" i="5"/>
  <c r="B24" i="5"/>
</calcChain>
</file>

<file path=xl/sharedStrings.xml><?xml version="1.0" encoding="utf-8"?>
<sst xmlns="http://schemas.openxmlformats.org/spreadsheetml/2006/main" count="28" uniqueCount="27">
  <si>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</si>
  <si>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</si>
  <si>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</si>
  <si>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</si>
  <si>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</si>
  <si>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</si>
  <si>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</si>
  <si>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</si>
  <si>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</si>
  <si>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</si>
  <si>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</si>
  <si>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</si>
  <si>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</si>
  <si>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</si>
  <si>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</si>
  <si>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</si>
  <si>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</si>
  <si>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</si>
  <si>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</si>
  <si>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</si>
  <si>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</si>
  <si>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</si>
  <si>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</si>
  <si>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</si>
  <si>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 xml:space="preserve">Depreciated value of the property </t>
  </si>
  <si>
    <t>Car Parking</t>
  </si>
  <si>
    <t>Total Value of the property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</si>
</sst>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4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5" fillId="0" borderId="0" xfId="1"/>
    <xf numFmtId="0" fontId="3" fillId="3" borderId="1" xfId="0" applyFont="1" applyFill="1" applyBorder="1" applyAlignment="1">
      <alignment wrapText="1"/>
    </xf>
    <xf numFmtId="0" fontId="3" fillId="3" borderId="1" xfId="0" applyFont="1" applyFill="1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098AA-DF5D-4E8D-A0C6-780B486E3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8268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554229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1C725-8619-42D1-B96E-16D4ED6B9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6229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C75E16-A207-4F01-91AC-67F2FFC2B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554399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14D3B7-4EB7-42E2-B5F7-551BFF2E5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65599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162458</xdr:colOff>
      <xdr:row>29</xdr:row>
      <xdr:rowOff>115087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8CD9AB-9CAB-4F3E-8C40-902257AB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20058" cy="563958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171984</xdr:colOff>
      <xdr:row>29</xdr:row>
      <xdr:rowOff>181745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6B81BE-4400-4258-B3A2-A1B62591E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29584" cy="551574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400616</xdr:colOff>
      <xdr:row>29</xdr:row>
      <xdr:rowOff>57902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EB157C-C289-420F-B4C1-058B374E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4058216" cy="53919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P46"/>
  <sheetViews>
    <sheetView topLeftCell="A16" workbookViewId="0">
      <selection activeCell="G26" sqref="G26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6" x14ac:dyDescent="0.25">
      <c r="A3" s="3"/>
      <c r="B3" s="3"/>
      <c r="C3" s="3"/>
      <c r="D3" s="16"/>
    </row>
    <row r="4" spans="1:16" ht="16.5" x14ac:dyDescent="0.3">
      <c r="A4" s="14"/>
      <c r="B4" s="15"/>
      <c r="C4" s="17"/>
      <c r="D4" s="17"/>
    </row>
    <row r="5" spans="1:16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6" ht="16.5" x14ac:dyDescent="0.3">
      <c r="A6" s="4" t="s">
        <v>5</v>
      </c>
      <c r="B6" s="4">
        <v>2009</v>
      </c>
      <c r="C6" s="4"/>
      <c r="D6" s="3"/>
      <c r="I6" s="3">
        <v>2009</v>
      </c>
      <c r="J6" s="3">
        <v>2024</v>
      </c>
      <c r="K6" s="3">
        <f>J6-I6</f>
        <v>15</v>
      </c>
      <c r="L6" s="3">
        <f>K6-60</f>
        <v>-45</v>
      </c>
    </row>
    <row r="7" spans="1:16" ht="16.5" x14ac:dyDescent="0.3">
      <c r="A7" s="4" t="s">
        <v>6</v>
      </c>
      <c r="B7" s="4">
        <f>B5-B6</f>
        <v>15</v>
      </c>
      <c r="C7" s="4"/>
      <c r="D7" s="3"/>
      <c r="I7" s="3"/>
      <c r="J7" s="3"/>
      <c r="K7" s="3"/>
    </row>
    <row r="8" spans="1:16" ht="16.5" x14ac:dyDescent="0.3">
      <c r="A8" s="4"/>
      <c r="B8" s="4">
        <f>B7-60</f>
        <v>-45</v>
      </c>
      <c r="C8" s="4"/>
      <c r="D8" s="3"/>
      <c r="H8" s="12"/>
      <c r="I8" s="13" t="s">
        <v>22</v>
      </c>
      <c r="J8" s="13" t="s">
        <v>21</v>
      </c>
      <c r="K8" s="13"/>
      <c r="L8">
        <v>30250</v>
      </c>
      <c r="N8">
        <v>971</v>
      </c>
      <c r="P8">
        <f>N8*1.35</f>
        <v>1310.8500000000001</v>
      </c>
    </row>
    <row r="9" spans="1:16" ht="16.5" x14ac:dyDescent="0.3">
      <c r="A9" s="4" t="s">
        <v>7</v>
      </c>
      <c r="B9" s="8">
        <f>1166*2600</f>
        <v>3031600</v>
      </c>
      <c r="C9" s="8"/>
      <c r="D9" s="7"/>
      <c r="H9" s="12"/>
      <c r="I9" s="13">
        <f>90.24*10.764</f>
        <v>971.34335999999985</v>
      </c>
      <c r="J9" s="13">
        <f>I9*1.2</f>
        <v>1165.6120319999998</v>
      </c>
      <c r="K9" s="13">
        <f>108.28*10.764</f>
        <v>1165.52592</v>
      </c>
      <c r="L9">
        <f>L8/10.764</f>
        <v>2810.2935711631367</v>
      </c>
      <c r="N9">
        <f>N8*1.2</f>
        <v>1165.2</v>
      </c>
      <c r="P9">
        <v>1311</v>
      </c>
    </row>
    <row r="10" spans="1:16" ht="16.5" x14ac:dyDescent="0.3">
      <c r="A10" s="4" t="s">
        <v>8</v>
      </c>
      <c r="B10" s="4"/>
      <c r="C10" s="4"/>
      <c r="D10" s="3"/>
      <c r="H10" s="12"/>
      <c r="I10" s="13"/>
      <c r="J10" s="13"/>
      <c r="K10" s="13"/>
      <c r="N10">
        <f>N9*1.3</f>
        <v>1514.7600000000002</v>
      </c>
      <c r="P10">
        <v>9500</v>
      </c>
    </row>
    <row r="11" spans="1:16" ht="16.5" x14ac:dyDescent="0.3">
      <c r="A11" s="4"/>
      <c r="B11" s="4"/>
      <c r="C11" s="4"/>
      <c r="D11" s="3"/>
      <c r="H11" s="12"/>
      <c r="I11" s="13"/>
      <c r="J11" s="13"/>
      <c r="K11" s="13"/>
      <c r="N11">
        <v>1515</v>
      </c>
      <c r="P11">
        <f>P10*P9</f>
        <v>12454500</v>
      </c>
    </row>
    <row r="12" spans="1:16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  <c r="N12">
        <v>8500</v>
      </c>
    </row>
    <row r="13" spans="1:16" ht="16.5" x14ac:dyDescent="0.3">
      <c r="A13" s="4" t="s">
        <v>10</v>
      </c>
      <c r="B13" s="4">
        <f>B12*B7/60</f>
        <v>22.5</v>
      </c>
      <c r="C13" s="4"/>
      <c r="D13" s="3"/>
      <c r="N13">
        <f>N12*N11</f>
        <v>12877500</v>
      </c>
    </row>
    <row r="14" spans="1:16" ht="16.5" x14ac:dyDescent="0.3">
      <c r="A14" s="4"/>
      <c r="B14" s="9">
        <f>B13%</f>
        <v>0.22500000000000001</v>
      </c>
      <c r="C14" s="9"/>
      <c r="D14" s="18"/>
    </row>
    <row r="15" spans="1:16" ht="16.5" x14ac:dyDescent="0.3">
      <c r="A15" s="4" t="s">
        <v>11</v>
      </c>
      <c r="B15" s="8">
        <f>ROUND((B9*B14),0)</f>
        <v>682110</v>
      </c>
      <c r="C15" s="8"/>
      <c r="D15" s="8"/>
    </row>
    <row r="16" spans="1:16" ht="16.5" x14ac:dyDescent="0.3">
      <c r="A16" s="4"/>
      <c r="B16" s="8"/>
      <c r="C16" s="8"/>
      <c r="D16" s="8"/>
      <c r="I16" t="s">
        <v>23</v>
      </c>
    </row>
    <row r="17" spans="1:15" ht="16.5" x14ac:dyDescent="0.3">
      <c r="A17" s="4" t="s">
        <v>2</v>
      </c>
      <c r="B17" s="8">
        <v>971</v>
      </c>
      <c r="C17" s="8"/>
      <c r="D17" s="7"/>
    </row>
    <row r="18" spans="1:15" ht="16.5" x14ac:dyDescent="0.3">
      <c r="A18" s="4" t="s">
        <v>20</v>
      </c>
      <c r="B18" s="4">
        <v>13200</v>
      </c>
      <c r="C18" s="4"/>
      <c r="D18" s="3"/>
    </row>
    <row r="19" spans="1:15" ht="16.5" x14ac:dyDescent="0.3">
      <c r="A19" s="4" t="s">
        <v>0</v>
      </c>
      <c r="B19" s="8">
        <f>B18*B17</f>
        <v>12817200</v>
      </c>
      <c r="C19" s="8"/>
      <c r="D19" s="7"/>
    </row>
    <row r="20" spans="1:15" ht="33" x14ac:dyDescent="0.3">
      <c r="A20" s="22" t="s">
        <v>24</v>
      </c>
      <c r="B20" s="11">
        <f>B19-B15</f>
        <v>12135090</v>
      </c>
      <c r="C20" s="19"/>
      <c r="D20" s="19"/>
      <c r="E20" s="1"/>
    </row>
    <row r="21" spans="1:15" ht="16.5" x14ac:dyDescent="0.3">
      <c r="A21" s="22" t="s">
        <v>25</v>
      </c>
      <c r="B21" s="11">
        <v>400000</v>
      </c>
      <c r="C21" s="19"/>
      <c r="D21" s="19"/>
      <c r="E21" s="1"/>
    </row>
    <row r="22" spans="1:15" ht="16.5" x14ac:dyDescent="0.3">
      <c r="A22" s="23" t="s">
        <v>26</v>
      </c>
      <c r="B22" s="11">
        <f>B21+B20</f>
        <v>12535090</v>
      </c>
      <c r="C22" s="19"/>
      <c r="D22" s="19"/>
      <c r="E22" s="1"/>
    </row>
    <row r="23" spans="1:15" ht="16.5" x14ac:dyDescent="0.3">
      <c r="A23" s="10" t="s">
        <v>12</v>
      </c>
      <c r="B23" s="11">
        <f>B20*0.9</f>
        <v>10921581</v>
      </c>
      <c r="C23" s="19"/>
      <c r="D23" s="19"/>
    </row>
    <row r="24" spans="1:15" ht="16.5" x14ac:dyDescent="0.3">
      <c r="A24" s="10" t="s">
        <v>13</v>
      </c>
      <c r="B24" s="11">
        <f>B20*0.8</f>
        <v>9708072</v>
      </c>
      <c r="C24" s="19"/>
      <c r="D24" s="19"/>
    </row>
    <row r="25" spans="1:15" ht="16.5" x14ac:dyDescent="0.3">
      <c r="A25" s="10" t="s">
        <v>14</v>
      </c>
      <c r="B25" s="11">
        <f>B20*0.025/12</f>
        <v>25281.4375</v>
      </c>
      <c r="C25" s="19"/>
      <c r="D25" s="19"/>
    </row>
    <row r="27" spans="1:15" x14ac:dyDescent="0.25">
      <c r="B27" s="1">
        <f>B22/971</f>
        <v>12909.46446961895</v>
      </c>
      <c r="J27" s="21"/>
    </row>
    <row r="28" spans="1:15" x14ac:dyDescent="0.25">
      <c r="B28" s="1"/>
    </row>
    <row r="32" spans="1:15" x14ac:dyDescent="0.25">
      <c r="E32" t="s">
        <v>15</v>
      </c>
      <c r="O32">
        <v>7236</v>
      </c>
    </row>
    <row r="33" spans="4:13" x14ac:dyDescent="0.25">
      <c r="D33" s="3" t="s">
        <v>3</v>
      </c>
      <c r="E33" s="3" t="s">
        <v>16</v>
      </c>
      <c r="F33" s="3" t="s">
        <v>0</v>
      </c>
      <c r="G33" s="3" t="s">
        <v>17</v>
      </c>
      <c r="H33" s="3" t="s">
        <v>18</v>
      </c>
      <c r="I33" s="3"/>
    </row>
    <row r="34" spans="4:13" x14ac:dyDescent="0.25">
      <c r="D34" s="3">
        <v>1250</v>
      </c>
      <c r="E34" s="5">
        <v>1000</v>
      </c>
      <c r="F34" s="3">
        <v>12000000</v>
      </c>
      <c r="G34" s="3">
        <f t="shared" ref="G34:G39" si="0">F34/E34</f>
        <v>12000</v>
      </c>
      <c r="H34" s="3">
        <f t="shared" ref="H34:H39" si="1">F34/D34</f>
        <v>9600</v>
      </c>
      <c r="I34" s="3">
        <f>D34/E34</f>
        <v>1.25</v>
      </c>
    </row>
    <row r="35" spans="4:13" x14ac:dyDescent="0.25">
      <c r="D35" s="3">
        <v>1275</v>
      </c>
      <c r="E35" s="5">
        <v>950</v>
      </c>
      <c r="F35" s="3">
        <v>11700000</v>
      </c>
      <c r="G35" s="3">
        <f t="shared" si="0"/>
        <v>12315.78947368421</v>
      </c>
      <c r="H35" s="3">
        <f>G35/1.2</f>
        <v>10263.157894736842</v>
      </c>
      <c r="I35" s="3">
        <f>D35/E35</f>
        <v>1.3421052631578947</v>
      </c>
    </row>
    <row r="36" spans="4:13" x14ac:dyDescent="0.25">
      <c r="D36" s="3">
        <v>1530</v>
      </c>
      <c r="E36" s="5">
        <v>1065</v>
      </c>
      <c r="F36" s="7">
        <v>12700000</v>
      </c>
      <c r="G36" s="3">
        <f t="shared" si="0"/>
        <v>11924.88262910798</v>
      </c>
      <c r="H36" s="3">
        <f t="shared" si="1"/>
        <v>8300.6535947712418</v>
      </c>
      <c r="I36" s="3">
        <f>D36/E36</f>
        <v>1.4366197183098592</v>
      </c>
    </row>
    <row r="37" spans="4:13" x14ac:dyDescent="0.25">
      <c r="D37" s="3"/>
      <c r="E37" s="5">
        <v>1150</v>
      </c>
      <c r="F37" s="7">
        <v>11100000</v>
      </c>
      <c r="G37" s="6">
        <f t="shared" si="0"/>
        <v>9652.173913043478</v>
      </c>
      <c r="H37" s="6" t="e">
        <f t="shared" si="1"/>
        <v>#DIV/0!</v>
      </c>
      <c r="I37" s="3">
        <f>D37/E37</f>
        <v>0</v>
      </c>
    </row>
    <row r="38" spans="4:13" x14ac:dyDescent="0.25">
      <c r="D38" s="3"/>
      <c r="E38" s="6"/>
      <c r="F38" s="7"/>
      <c r="G38" s="6" t="e">
        <f t="shared" si="0"/>
        <v>#DIV/0!</v>
      </c>
      <c r="H38" s="6" t="e">
        <f t="shared" si="1"/>
        <v>#DIV/0!</v>
      </c>
      <c r="I38" s="3" t="e">
        <f>D38/E38</f>
        <v>#DIV/0!</v>
      </c>
    </row>
    <row r="39" spans="4:13" x14ac:dyDescent="0.25">
      <c r="D39" s="3"/>
      <c r="E39" s="6"/>
      <c r="F39" s="6"/>
      <c r="G39" s="6" t="e">
        <f t="shared" si="0"/>
        <v>#DIV/0!</v>
      </c>
      <c r="H39" s="6" t="e">
        <f t="shared" si="1"/>
        <v>#DIV/0!</v>
      </c>
      <c r="I39" s="3"/>
    </row>
    <row r="40" spans="4:13" x14ac:dyDescent="0.25">
      <c r="E40" t="s">
        <v>19</v>
      </c>
    </row>
    <row r="41" spans="4:13" x14ac:dyDescent="0.25">
      <c r="E41" s="3">
        <f>61.69*10.764</f>
        <v>664.03115999999989</v>
      </c>
      <c r="F41" s="2">
        <v>8800000</v>
      </c>
      <c r="G41" s="3">
        <f>F41/E41</f>
        <v>13252.390143860119</v>
      </c>
      <c r="H41">
        <v>616000</v>
      </c>
      <c r="I41">
        <v>30000</v>
      </c>
      <c r="J41" s="3">
        <f t="shared" ref="J41:J46" si="2">I41+H41+F41</f>
        <v>9446000</v>
      </c>
      <c r="K41" s="3">
        <f>J41/E41</f>
        <v>14225.236056693486</v>
      </c>
      <c r="L41" s="7">
        <f>J41/719</f>
        <v>13137.69123783032</v>
      </c>
      <c r="M41" s="3"/>
    </row>
    <row r="42" spans="4:13" x14ac:dyDescent="0.25">
      <c r="E42" s="3">
        <f>63.83*10.764</f>
        <v>687.06611999999996</v>
      </c>
      <c r="F42" s="2">
        <v>8751000</v>
      </c>
      <c r="G42" s="3">
        <f>F42/E42</f>
        <v>12736.765422227487</v>
      </c>
      <c r="H42">
        <v>210000</v>
      </c>
      <c r="I42">
        <v>30000</v>
      </c>
      <c r="J42" s="3">
        <f t="shared" si="2"/>
        <v>8991000</v>
      </c>
      <c r="K42" s="3">
        <f t="shared" ref="K42:K46" si="3">J42/E42</f>
        <v>13086.076781081856</v>
      </c>
      <c r="L42" s="7" t="e">
        <f>J42/D42</f>
        <v>#DIV/0!</v>
      </c>
      <c r="M42" s="3" t="e">
        <f>F42/D42</f>
        <v>#DIV/0!</v>
      </c>
    </row>
    <row r="43" spans="4:13" x14ac:dyDescent="0.25">
      <c r="D43" s="3"/>
      <c r="E43" s="3">
        <f>61.69*10.764</f>
        <v>664.03115999999989</v>
      </c>
      <c r="F43" s="3">
        <v>9121000</v>
      </c>
      <c r="G43" s="3">
        <f t="shared" ref="G43:G46" si="4">F43/E43</f>
        <v>13735.801193425925</v>
      </c>
      <c r="H43" s="3">
        <v>51000</v>
      </c>
      <c r="I43" s="3">
        <v>30000</v>
      </c>
      <c r="J43" s="3">
        <f t="shared" si="2"/>
        <v>9202000</v>
      </c>
      <c r="K43" s="3">
        <f t="shared" si="3"/>
        <v>13857.783420886455</v>
      </c>
      <c r="L43" s="3" t="e">
        <f>J43/D43</f>
        <v>#DIV/0!</v>
      </c>
      <c r="M43" s="3"/>
    </row>
    <row r="44" spans="4:13" x14ac:dyDescent="0.25">
      <c r="D44" s="3"/>
      <c r="E44" s="3"/>
      <c r="F44" s="3"/>
      <c r="G44" s="3" t="e">
        <f t="shared" si="4"/>
        <v>#DIV/0!</v>
      </c>
      <c r="H44" s="3">
        <v>726000</v>
      </c>
      <c r="I44" s="3">
        <v>30000</v>
      </c>
      <c r="J44" s="3">
        <f t="shared" si="2"/>
        <v>756000</v>
      </c>
      <c r="K44" s="3" t="e">
        <f t="shared" si="3"/>
        <v>#DIV/0!</v>
      </c>
      <c r="L44" s="3"/>
      <c r="M44" s="3"/>
    </row>
    <row r="45" spans="4:13" x14ac:dyDescent="0.25">
      <c r="G45" s="3" t="e">
        <f t="shared" si="4"/>
        <v>#DIV/0!</v>
      </c>
      <c r="H45">
        <v>1200000</v>
      </c>
      <c r="I45" s="3">
        <v>30000</v>
      </c>
      <c r="J45" s="3">
        <f t="shared" si="2"/>
        <v>1230000</v>
      </c>
      <c r="K45" s="3" t="e">
        <f t="shared" si="3"/>
        <v>#DIV/0!</v>
      </c>
    </row>
    <row r="46" spans="4:13" x14ac:dyDescent="0.25">
      <c r="G46" s="20" t="e">
        <f t="shared" si="4"/>
        <v>#DIV/0!</v>
      </c>
      <c r="H46">
        <v>900000</v>
      </c>
      <c r="I46" s="3">
        <v>30000</v>
      </c>
      <c r="J46" s="3">
        <f t="shared" si="2"/>
        <v>930000</v>
      </c>
      <c r="K46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abSelected="1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2024-04-04T09:02:31Z</dcterms:modified>
</cp:coreProperties>
</file>