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ROJALIN MISHRA - SBI\"/>
    </mc:Choice>
  </mc:AlternateContent>
  <xr:revisionPtr revIDLastSave="0" documentId="13_ncr:1_{DD80C04E-EC95-4F69-8D27-F9F1F2480CF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E33" i="4" l="1"/>
  <c r="W31" i="4" l="1"/>
  <c r="Q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<sst xmlns="http://schemas.openxmlformats.org/spreadsheetml/2006/main" count="50" uniqueCount="43">
  <si>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</si>
  <si>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</si>
  <si>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</si>
  <si>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</si>
  <si>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</si>
  <si>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</si>
  <si>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</si>
  <si>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</si>
  <si>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</si>
  <si>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</si>
  <si>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</si>
  <si>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</si>
  <si>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</si>
  <si>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</si>
  <si>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</si>
  <si>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</si>
  <si>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</si>
  <si>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</si>
  <si>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</si>
  <si>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</si>
  <si>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</si>
  <si>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</si>
  <si>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</si>
  <si>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</si>
  <si>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</si>
  <si>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</si>
  <si>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</si>
  <si>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</si>
  <si>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</si>
  <si>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</si>
  <si>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</si>
  <si>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</si>
  <si>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</si>
  <si>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</si>
  <si>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</si>
  <si>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</si>
  <si>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</si>
  <si>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</si>
  <si>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</si>
  <si>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OC</t>
  </si>
  <si>
    <t>State Bank Of India ( RACPC Sion ) -  ROJALIN MISHRA</t>
  </si>
  <si>
    <t>Agree CA</t>
  </si>
  <si>
    <t>EBVT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</si>
</sst>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39</xdr:row>
      <xdr:rowOff>86710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A03964-1A74-4AB2-B2D8-9114FBBCE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70590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0</xdr:row>
      <xdr:rowOff>123825</xdr:rowOff>
    </xdr:from>
    <xdr:to>
      <xdr:col>15</xdr:col>
      <xdr:colOff>247650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39B877-5BA7-4297-85CE-C7217B50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899" y="123825"/>
          <a:ext cx="8667751" cy="8572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1</xdr:row>
      <xdr:rowOff>0</xdr:rowOff>
    </xdr:from>
    <xdr:to>
      <xdr:col>31</xdr:col>
      <xdr:colOff>335912</xdr:colOff>
      <xdr:row>35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C85C68-6AAB-4593-B6D2-0919ECCD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190500"/>
          <a:ext cx="18176237" cy="65350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450205</xdr:colOff>
      <xdr:row>32</xdr:row>
      <xdr:rowOff>29403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A9B5A-CF23-4368-8B5B-79E46F992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28605" cy="59349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161924</xdr:colOff>
      <xdr:row>0</xdr:row>
      <xdr:rowOff>0</xdr:rowOff>
    </xdr:from>
    <xdr:to>
      <xdr:col>16</xdr:col>
      <xdr:colOff>400050</xdr:colOff>
      <xdr:row>40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292BB-5CAE-44A1-8334-236AA785F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0724" y="0"/>
          <a:ext cx="8162926" cy="7715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471259</xdr:colOff>
      <xdr:row>7</xdr:row>
      <xdr:rowOff>152399</xdr:rowOff>
    </xdr:from>
    <xdr:to>
      <xdr:col>16</xdr:col>
      <xdr:colOff>590551</xdr:colOff>
      <xdr:row>42</xdr:row>
      <xdr:rowOff>172692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238D3-D3A5-4D38-B31D-BD0D68413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0059" y="1485899"/>
          <a:ext cx="8044092" cy="66877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583574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836E3E-93B2-4CF1-B75C-EEDEDEC54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61974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53CBF-775A-4CBE-B781-E0A24E871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412100</xdr:colOff>
      <xdr:row>53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E50F5-3F15-4B53-AA3F-B347A610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0500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0</xdr:row>
      <xdr:rowOff>142875</xdr:rowOff>
    </xdr:from>
    <xdr:to>
      <xdr:col>21</xdr:col>
      <xdr:colOff>600075</xdr:colOff>
      <xdr:row>47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5584F-5FDB-4B79-AADA-F650E3159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7325" y="142875"/>
          <a:ext cx="8134350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DFADC0-EDFD-462B-9901-F5E0BC171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3350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314324</xdr:colOff>
      <xdr:row>0</xdr:row>
      <xdr:rowOff>171450</xdr:rowOff>
    </xdr:from>
    <xdr:to>
      <xdr:col>29</xdr:col>
      <xdr:colOff>88257</xdr:colOff>
      <xdr:row>31</xdr:row>
      <xdr:rowOff>101227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09244-184E-4C63-A30B-597D40BF5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4" y="171450"/>
          <a:ext cx="16842733" cy="58352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31</xdr:row>
      <xdr:rowOff>105587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E04C8-C675-41FE-B3AC-458FEF02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582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P41" sqref="P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.140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530</v>
      </c>
      <c r="C3" s="4">
        <f>B3*1.2</f>
        <v>636</v>
      </c>
      <c r="D3" s="4">
        <f t="shared" ref="D3:D14" si="2">C3*1.2</f>
        <v>763.19999999999993</v>
      </c>
      <c r="E3" s="5">
        <f t="shared" ref="E3:E14" si="3">R3</f>
        <v>5200000</v>
      </c>
      <c r="F3" s="9">
        <f t="shared" ref="F3:F14" si="4">ROUND((E3/B3),0)</f>
        <v>9811</v>
      </c>
      <c r="G3" s="9">
        <f t="shared" ref="G3:G14" si="5">ROUND((E3/C3),0)</f>
        <v>8176</v>
      </c>
      <c r="H3" s="9">
        <f t="shared" ref="H3:H14" si="6">ROUND((E3/D3),0)</f>
        <v>6813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530</v>
      </c>
      <c r="R3" s="2">
        <v>5200000</v>
      </c>
    </row>
    <row r="4" spans="1:20" x14ac:dyDescent="0.25">
      <c r="A4" s="4">
        <f t="shared" ref="A4:A9" si="9">N4</f>
        <v>0</v>
      </c>
      <c r="B4" s="4">
        <f t="shared" ref="B4:B9" si="10">Q4</f>
        <v>486</v>
      </c>
      <c r="C4" s="4">
        <f t="shared" ref="C4:C9" si="11">B4*1.2</f>
        <v>583.19999999999993</v>
      </c>
      <c r="D4" s="4">
        <f t="shared" ref="D4:D9" si="12">C4*1.2</f>
        <v>699.83999999999992</v>
      </c>
      <c r="E4" s="5">
        <f t="shared" ref="E4:E9" si="13">R4</f>
        <v>4000000</v>
      </c>
      <c r="F4" s="9">
        <f t="shared" ref="F4:F9" si="14">ROUND((E4/B4),0)</f>
        <v>8230</v>
      </c>
      <c r="G4" s="9">
        <f t="shared" ref="G4:G9" si="15">ROUND((E4/C4),0)</f>
        <v>6859</v>
      </c>
      <c r="H4" s="9">
        <f t="shared" ref="H4:H9" si="16">ROUND((E4/D4),0)</f>
        <v>5716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8" si="18">O4/1.2</f>
        <v>0</v>
      </c>
      <c r="Q4">
        <v>486</v>
      </c>
      <c r="R4" s="2">
        <v>4000000</v>
      </c>
    </row>
    <row r="5" spans="1:20" x14ac:dyDescent="0.25">
      <c r="A5" s="4">
        <f t="shared" si="9"/>
        <v>0</v>
      </c>
      <c r="B5" s="4">
        <f t="shared" si="10"/>
        <v>404</v>
      </c>
      <c r="C5" s="4">
        <f t="shared" si="11"/>
        <v>484.79999999999995</v>
      </c>
      <c r="D5" s="4">
        <f t="shared" si="12"/>
        <v>581.75999999999988</v>
      </c>
      <c r="E5" s="5">
        <f t="shared" si="13"/>
        <v>3900000</v>
      </c>
      <c r="F5" s="9">
        <f t="shared" si="14"/>
        <v>9653</v>
      </c>
      <c r="G5" s="9">
        <f t="shared" si="15"/>
        <v>8045</v>
      </c>
      <c r="H5" s="9">
        <f t="shared" si="16"/>
        <v>6704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404</v>
      </c>
      <c r="R5" s="2">
        <v>3900000</v>
      </c>
    </row>
    <row r="6" spans="1:20" s="41" customFormat="1" x14ac:dyDescent="0.25">
      <c r="A6" s="39">
        <f t="shared" si="9"/>
        <v>0</v>
      </c>
      <c r="B6" s="39">
        <f t="shared" si="10"/>
        <v>530</v>
      </c>
      <c r="C6" s="39">
        <f t="shared" si="11"/>
        <v>636</v>
      </c>
      <c r="D6" s="39">
        <f t="shared" si="12"/>
        <v>763.19999999999993</v>
      </c>
      <c r="E6" s="40">
        <f t="shared" si="13"/>
        <v>6300000</v>
      </c>
      <c r="F6" s="39">
        <f t="shared" si="14"/>
        <v>11887</v>
      </c>
      <c r="G6" s="39">
        <f t="shared" si="15"/>
        <v>9906</v>
      </c>
      <c r="H6" s="39">
        <f t="shared" si="16"/>
        <v>8255</v>
      </c>
      <c r="I6" s="39" t="e">
        <f>#REF!</f>
        <v>#REF!</v>
      </c>
      <c r="J6" s="39">
        <f t="shared" si="17"/>
        <v>0</v>
      </c>
      <c r="O6" s="41">
        <v>0</v>
      </c>
      <c r="P6" s="41">
        <f t="shared" si="18"/>
        <v>0</v>
      </c>
      <c r="Q6" s="41">
        <v>530</v>
      </c>
      <c r="R6" s="42">
        <v>6300000</v>
      </c>
    </row>
    <row r="7" spans="1:20" x14ac:dyDescent="0.25">
      <c r="A7" s="4">
        <f t="shared" si="9"/>
        <v>0</v>
      </c>
      <c r="B7" s="4">
        <f t="shared" si="10"/>
        <v>486</v>
      </c>
      <c r="C7" s="4">
        <f t="shared" si="11"/>
        <v>583.19999999999993</v>
      </c>
      <c r="D7" s="4">
        <f t="shared" si="12"/>
        <v>699.83999999999992</v>
      </c>
      <c r="E7" s="5">
        <f t="shared" si="13"/>
        <v>4500000</v>
      </c>
      <c r="F7" s="9">
        <f t="shared" si="14"/>
        <v>9259</v>
      </c>
      <c r="G7" s="39">
        <f t="shared" si="15"/>
        <v>7716</v>
      </c>
      <c r="H7" s="9">
        <f t="shared" si="16"/>
        <v>6430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486</v>
      </c>
      <c r="R7" s="2">
        <v>4500000</v>
      </c>
    </row>
    <row r="8" spans="1:20" x14ac:dyDescent="0.25">
      <c r="A8" s="4">
        <f t="shared" si="9"/>
        <v>0</v>
      </c>
      <c r="B8" s="4">
        <f t="shared" si="10"/>
        <v>612</v>
      </c>
      <c r="C8" s="4">
        <f t="shared" si="11"/>
        <v>734.4</v>
      </c>
      <c r="D8" s="4">
        <f t="shared" si="12"/>
        <v>881.28</v>
      </c>
      <c r="E8" s="5">
        <f t="shared" si="13"/>
        <v>6500000</v>
      </c>
      <c r="F8" s="9">
        <f t="shared" si="14"/>
        <v>10621</v>
      </c>
      <c r="G8" s="9">
        <f t="shared" si="15"/>
        <v>8851</v>
      </c>
      <c r="H8" s="9">
        <f t="shared" si="16"/>
        <v>7376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612</v>
      </c>
      <c r="R8" s="2">
        <v>6500000</v>
      </c>
    </row>
    <row r="9" spans="1:20" s="41" customFormat="1" x14ac:dyDescent="0.25">
      <c r="A9" s="39">
        <f t="shared" si="9"/>
        <v>0</v>
      </c>
      <c r="B9" s="39">
        <f t="shared" si="10"/>
        <v>510</v>
      </c>
      <c r="C9" s="39">
        <f t="shared" si="11"/>
        <v>612</v>
      </c>
      <c r="D9" s="39">
        <f t="shared" si="12"/>
        <v>734.4</v>
      </c>
      <c r="E9" s="40">
        <f t="shared" si="13"/>
        <v>6000000</v>
      </c>
      <c r="F9" s="39">
        <f t="shared" si="14"/>
        <v>11765</v>
      </c>
      <c r="G9" s="39">
        <f t="shared" si="15"/>
        <v>9804</v>
      </c>
      <c r="H9" s="39">
        <f t="shared" si="16"/>
        <v>8170</v>
      </c>
      <c r="I9" s="39" t="e">
        <f>#REF!</f>
        <v>#REF!</v>
      </c>
      <c r="J9" s="39">
        <f t="shared" si="17"/>
        <v>0</v>
      </c>
      <c r="O9" s="41">
        <v>0</v>
      </c>
      <c r="P9" s="41">
        <v>612</v>
      </c>
      <c r="Q9" s="41">
        <f t="shared" ref="Q9" si="19">P9/1.2</f>
        <v>510</v>
      </c>
      <c r="R9" s="42">
        <v>6000000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3" t="s">
        <v>36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</row>
    <row r="16" spans="1:20" s="7" customFormat="1" x14ac:dyDescent="0.25">
      <c r="A16" s="46">
        <f t="shared" ref="A16:A28" si="32">N16</f>
        <v>0</v>
      </c>
      <c r="B16" s="46">
        <f t="shared" ref="B16:B28" si="33">Q16</f>
        <v>415</v>
      </c>
      <c r="C16" s="46">
        <f>B16*1.2</f>
        <v>498</v>
      </c>
      <c r="D16" s="46">
        <f t="shared" ref="D16:D28" si="34">C16*1.2</f>
        <v>597.6</v>
      </c>
      <c r="E16" s="47">
        <f t="shared" ref="E16:E28" si="35">R16</f>
        <v>4484000</v>
      </c>
      <c r="F16" s="46">
        <f t="shared" ref="F16:F28" si="36">ROUND((E16/B16),0)</f>
        <v>10805</v>
      </c>
      <c r="G16" s="46">
        <f t="shared" ref="G16:G28" si="37">ROUND((E16/C16),0)</f>
        <v>9004</v>
      </c>
      <c r="H16" s="46">
        <f t="shared" ref="H16:H28" si="38">ROUND((E16/D16),0)</f>
        <v>7503</v>
      </c>
      <c r="I16" s="46" t="e">
        <f>#REF!</f>
        <v>#REF!</v>
      </c>
      <c r="J16" s="46">
        <f t="shared" ref="J16:J28" si="39">S16</f>
        <v>0</v>
      </c>
      <c r="O16" s="7">
        <v>0</v>
      </c>
      <c r="P16" s="7">
        <f t="shared" ref="P16:Q28" si="40">O16/1.2</f>
        <v>0</v>
      </c>
      <c r="Q16" s="7">
        <v>415</v>
      </c>
      <c r="R16" s="48">
        <v>4484000</v>
      </c>
    </row>
    <row r="17" spans="1:24" s="41" customFormat="1" x14ac:dyDescent="0.25">
      <c r="A17" s="39">
        <f t="shared" si="32"/>
        <v>0</v>
      </c>
      <c r="B17" s="39">
        <f t="shared" si="33"/>
        <v>615</v>
      </c>
      <c r="C17" s="39">
        <f t="shared" ref="C17:C28" si="41">B17*1.2</f>
        <v>738</v>
      </c>
      <c r="D17" s="39">
        <f t="shared" si="34"/>
        <v>885.6</v>
      </c>
      <c r="E17" s="40">
        <f t="shared" si="35"/>
        <v>8500000</v>
      </c>
      <c r="F17" s="39">
        <f t="shared" si="36"/>
        <v>13821</v>
      </c>
      <c r="G17" s="39">
        <f t="shared" si="37"/>
        <v>11518</v>
      </c>
      <c r="H17" s="39">
        <f t="shared" si="38"/>
        <v>9598</v>
      </c>
      <c r="I17" s="39" t="e">
        <f>#REF!</f>
        <v>#REF!</v>
      </c>
      <c r="J17" s="39">
        <f t="shared" si="39"/>
        <v>0</v>
      </c>
      <c r="O17" s="41">
        <v>0</v>
      </c>
      <c r="P17" s="41">
        <v>738</v>
      </c>
      <c r="Q17" s="41">
        <f t="shared" si="40"/>
        <v>615</v>
      </c>
      <c r="R17" s="42">
        <v>8500000</v>
      </c>
    </row>
    <row r="18" spans="1:24" x14ac:dyDescent="0.25">
      <c r="A18" s="4">
        <f t="shared" si="32"/>
        <v>0</v>
      </c>
      <c r="B18" s="4">
        <f t="shared" si="33"/>
        <v>510.83333333333337</v>
      </c>
      <c r="C18" s="4">
        <f t="shared" si="41"/>
        <v>613</v>
      </c>
      <c r="D18" s="4">
        <f t="shared" si="34"/>
        <v>735.6</v>
      </c>
      <c r="E18" s="5">
        <f t="shared" si="35"/>
        <v>9500000</v>
      </c>
      <c r="F18" s="9">
        <f t="shared" si="36"/>
        <v>18597</v>
      </c>
      <c r="G18" s="9">
        <f t="shared" si="37"/>
        <v>15498</v>
      </c>
      <c r="H18" s="9">
        <f t="shared" si="38"/>
        <v>12915</v>
      </c>
      <c r="I18" s="4" t="e">
        <f>#REF!</f>
        <v>#REF!</v>
      </c>
      <c r="J18" s="4">
        <f t="shared" si="39"/>
        <v>0</v>
      </c>
      <c r="O18">
        <v>0</v>
      </c>
      <c r="P18">
        <v>613</v>
      </c>
      <c r="Q18">
        <f t="shared" si="40"/>
        <v>510.83333333333337</v>
      </c>
      <c r="R18" s="2">
        <v>9500000</v>
      </c>
    </row>
    <row r="19" spans="1:24" x14ac:dyDescent="0.25">
      <c r="A19" s="4">
        <f t="shared" si="32"/>
        <v>0</v>
      </c>
      <c r="B19" s="4">
        <f t="shared" si="33"/>
        <v>489</v>
      </c>
      <c r="C19" s="4">
        <f t="shared" si="41"/>
        <v>586.79999999999995</v>
      </c>
      <c r="D19" s="4">
        <f t="shared" si="34"/>
        <v>704.16</v>
      </c>
      <c r="E19" s="5">
        <f t="shared" si="35"/>
        <v>6000000</v>
      </c>
      <c r="F19" s="9">
        <f t="shared" si="36"/>
        <v>12270</v>
      </c>
      <c r="G19" s="9">
        <f t="shared" si="37"/>
        <v>10225</v>
      </c>
      <c r="H19" s="9">
        <f t="shared" si="38"/>
        <v>8521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489</v>
      </c>
      <c r="R19" s="2">
        <v>6000000</v>
      </c>
    </row>
    <row r="20" spans="1:24" s="7" customFormat="1" x14ac:dyDescent="0.25">
      <c r="A20" s="46">
        <f t="shared" si="32"/>
        <v>0</v>
      </c>
      <c r="B20" s="46">
        <f t="shared" si="33"/>
        <v>457</v>
      </c>
      <c r="C20" s="46">
        <f t="shared" si="41"/>
        <v>548.4</v>
      </c>
      <c r="D20" s="46">
        <f t="shared" si="34"/>
        <v>658.07999999999993</v>
      </c>
      <c r="E20" s="47">
        <f t="shared" si="35"/>
        <v>5600000</v>
      </c>
      <c r="F20" s="46">
        <f t="shared" si="36"/>
        <v>12254</v>
      </c>
      <c r="G20" s="46">
        <f t="shared" si="37"/>
        <v>10212</v>
      </c>
      <c r="H20" s="46">
        <f t="shared" si="38"/>
        <v>8510</v>
      </c>
      <c r="I20" s="46" t="e">
        <f>#REF!</f>
        <v>#REF!</v>
      </c>
      <c r="J20" s="46">
        <f t="shared" si="39"/>
        <v>0</v>
      </c>
      <c r="O20" s="7">
        <v>0</v>
      </c>
      <c r="P20" s="7">
        <f t="shared" si="40"/>
        <v>0</v>
      </c>
      <c r="Q20" s="7">
        <v>457</v>
      </c>
      <c r="R20" s="48">
        <v>5600000</v>
      </c>
    </row>
    <row r="21" spans="1:24" s="41" customFormat="1" x14ac:dyDescent="0.25">
      <c r="A21" s="39">
        <f t="shared" si="32"/>
        <v>0</v>
      </c>
      <c r="B21" s="39">
        <f t="shared" si="33"/>
        <v>418</v>
      </c>
      <c r="C21" s="39">
        <f t="shared" si="41"/>
        <v>501.59999999999997</v>
      </c>
      <c r="D21" s="39">
        <f t="shared" si="34"/>
        <v>601.91999999999996</v>
      </c>
      <c r="E21" s="40">
        <f t="shared" si="35"/>
        <v>5500000</v>
      </c>
      <c r="F21" s="39">
        <f t="shared" si="36"/>
        <v>13158</v>
      </c>
      <c r="G21" s="39">
        <f t="shared" si="37"/>
        <v>10965</v>
      </c>
      <c r="H21" s="39">
        <f t="shared" si="38"/>
        <v>9137</v>
      </c>
      <c r="I21" s="39" t="e">
        <f>#REF!</f>
        <v>#REF!</v>
      </c>
      <c r="J21" s="39">
        <f t="shared" si="39"/>
        <v>0</v>
      </c>
      <c r="O21" s="41">
        <v>0</v>
      </c>
      <c r="P21" s="41">
        <f t="shared" si="40"/>
        <v>0</v>
      </c>
      <c r="Q21" s="41">
        <v>418</v>
      </c>
      <c r="R21" s="42">
        <v>5500000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N24" s="7"/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 s="7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D31" t="s">
        <v>41</v>
      </c>
      <c r="E31">
        <v>595</v>
      </c>
      <c r="S31" s="10"/>
      <c r="T31" s="10"/>
      <c r="U31" s="17" t="s">
        <v>15</v>
      </c>
      <c r="V31" s="18"/>
      <c r="W31" s="19">
        <f>W29-W30</f>
        <v>10500</v>
      </c>
      <c r="X31" s="22"/>
    </row>
    <row r="32" spans="1:24" ht="15.75" x14ac:dyDescent="0.25">
      <c r="D32" t="s">
        <v>42</v>
      </c>
      <c r="E32">
        <v>67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>
        <f>SUM(E31:E32)</f>
        <v>662</v>
      </c>
      <c r="S33" s="10"/>
      <c r="T33" s="10"/>
      <c r="U33" s="17" t="s">
        <v>17</v>
      </c>
      <c r="V33" s="23"/>
      <c r="W33" s="24">
        <f>X33-X34</f>
        <v>3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57</v>
      </c>
      <c r="X34" s="24">
        <v>2021</v>
      </c>
      <c r="Y34" t="s">
        <v>39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4" t="s">
        <v>40</v>
      </c>
      <c r="Q36" s="44"/>
      <c r="R36" s="44"/>
      <c r="S36" s="44"/>
      <c r="T36" s="45"/>
      <c r="U36" s="21" t="s">
        <v>20</v>
      </c>
      <c r="V36" s="23"/>
      <c r="W36" s="24">
        <f>90*W33/W35</f>
        <v>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10500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13000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662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8606000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7745400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6884800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24"/>
      <c r="X48" s="24"/>
    </row>
    <row r="49" spans="21:24" ht="15.75" x14ac:dyDescent="0.25">
      <c r="U49" s="36" t="s">
        <v>26</v>
      </c>
      <c r="V49" s="34"/>
      <c r="W49" s="37">
        <f>W30*W44</f>
        <v>1655000</v>
      </c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8" t="s">
        <v>28</v>
      </c>
      <c r="V51" s="35"/>
      <c r="W51" s="34">
        <f>W45*0.025/12</f>
        <v>17929.166666666668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2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93200-CE9A-4519-AADB-010DD3882FB4}">
  <dimension ref="A16"/>
  <sheetViews>
    <sheetView topLeftCell="A2" workbookViewId="0"/>
  </sheetViews>
  <sheetFormatPr defaultRowHeight="15" x14ac:dyDescent="0.25"/>
  <sheetData>
    <row r="16" ht="14.2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2024-04-05T05:31:31Z</dcterms:modified>
</cp:coreProperties>
</file>