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SANTOSH SHIV NARAYAN JHA - SBI\"/>
    </mc:Choice>
  </mc:AlternateContent>
  <xr:revisionPtr revIDLastSave="0" documentId="13_ncr:1_{F44CD8E5-2766-4AA3-93B2-613E0032B42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9" i="4" l="1"/>
  <c r="F39" i="4"/>
  <c r="W47" i="4"/>
  <c r="W46" i="4"/>
  <c r="M34" i="19" l="1"/>
  <c r="Q33" i="18"/>
  <c r="N42" i="17"/>
  <c r="M42" i="17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<sst xmlns="http://schemas.openxmlformats.org/spreadsheetml/2006/main" count="49" uniqueCount="43">
  <si>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</si>
  <si>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</si>
  <si>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</si>
  <si>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</si>
  <si>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</si>
  <si>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</si>
  <si>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</si>
  <si>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</si>
  <si>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</si>
  <si>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</si>
  <si>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</si>
  <si>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</si>
  <si>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</si>
  <si>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</si>
  <si>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</si>
  <si>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</si>
  <si>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</si>
  <si>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</si>
  <si>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</si>
  <si>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</si>
  <si>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</si>
  <si>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</si>
  <si>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</si>
  <si>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</si>
  <si>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</si>
  <si>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</si>
  <si>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</si>
  <si>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</si>
  <si>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</si>
  <si>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</si>
  <si>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</si>
  <si>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</si>
  <si>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</si>
  <si>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</si>
  <si>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</si>
  <si>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</si>
  <si>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</si>
  <si>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</si>
  <si>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</si>
  <si>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</si>
  <si>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SANTOSH SHIV NARAYAN JHA</t>
  </si>
  <si>
    <t xml:space="preserve">As per Site 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</si>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</sst>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37</xdr:row>
      <xdr:rowOff>181920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FC2EB-CC78-44A7-BB94-0D29936E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7732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0</xdr:row>
      <xdr:rowOff>66675</xdr:rowOff>
    </xdr:from>
    <xdr:to>
      <xdr:col>15</xdr:col>
      <xdr:colOff>19937</xdr:colOff>
      <xdr:row>40</xdr:row>
      <xdr:rowOff>163002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06FC07-1B9A-41D4-A352-C81D8A9A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9875" y="66675"/>
          <a:ext cx="6354062" cy="771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602626</xdr:colOff>
      <xdr:row>52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556D43-4AD6-42D8-B2F9-450679E78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1026" cy="884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545468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39CF15-39A4-41CC-A9B8-B1F4961CB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23868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21</xdr:col>
      <xdr:colOff>553974</xdr:colOff>
      <xdr:row>50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A19B5C-FA64-43C7-9FA5-66626170E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10917174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303076</xdr:colOff>
      <xdr:row>8</xdr:row>
      <xdr:rowOff>0</xdr:rowOff>
    </xdr:from>
    <xdr:to>
      <xdr:col>28</xdr:col>
      <xdr:colOff>159563</xdr:colOff>
      <xdr:row>36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49176D-4C06-481B-BFFB-1585860A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676" y="1524000"/>
          <a:ext cx="16315687" cy="5353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602626</xdr:colOff>
      <xdr:row>30</xdr:row>
      <xdr:rowOff>115114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9C5C23-4A79-4E8B-BDA6-78233C7BA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1026" cy="5830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30</xdr:row>
      <xdr:rowOff>19824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21D8BC-9E87-4EFB-8A38-BF820987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55443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29</xdr:row>
      <xdr:rowOff>10271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D45AF-44FB-4B92-819B-33218BB7A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53442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29</xdr:row>
      <xdr:rowOff>134113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580989-AF02-4E84-9D09-51C3CFD92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54681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4" sqref="W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335.83333333333337</v>
      </c>
      <c r="C3" s="4">
        <f>B3*1.2</f>
        <v>403.00000000000006</v>
      </c>
      <c r="D3" s="4">
        <f t="shared" ref="D3:D14" si="2">C3*1.2</f>
        <v>483.6</v>
      </c>
      <c r="E3" s="5">
        <f t="shared" ref="E3:E14" si="3">R3</f>
        <v>3115000</v>
      </c>
      <c r="F3" s="9">
        <f t="shared" ref="F3:F14" si="4">ROUND((E3/B3),0)</f>
        <v>9275</v>
      </c>
      <c r="G3" s="9">
        <f t="shared" ref="G3:G14" si="5">ROUND((E3/C3),0)</f>
        <v>7730</v>
      </c>
      <c r="H3" s="9">
        <f t="shared" ref="H3:H14" si="6">ROUND((E3/D3),0)</f>
        <v>6441</v>
      </c>
      <c r="I3" s="4" t="e">
        <f>#REF!</f>
        <v>#REF!</v>
      </c>
      <c r="J3" s="4">
        <f t="shared" ref="J3:J14" si="7">S3</f>
        <v>0</v>
      </c>
      <c r="O3">
        <v>0</v>
      </c>
      <c r="P3">
        <v>403</v>
      </c>
      <c r="Q3">
        <f t="shared" ref="P3:Q14" si="8">P3/1.2</f>
        <v>335.83333333333337</v>
      </c>
      <c r="R3" s="2">
        <v>3115000</v>
      </c>
    </row>
    <row r="4" spans="1:20" x14ac:dyDescent="0.25">
      <c r="A4" s="4">
        <f t="shared" ref="A4:A9" si="9">N4</f>
        <v>0</v>
      </c>
      <c r="B4" s="4">
        <f t="shared" ref="B4:B9" si="10">Q4</f>
        <v>402</v>
      </c>
      <c r="C4" s="4">
        <f t="shared" ref="C4:C9" si="11">B4*1.2</f>
        <v>482.4</v>
      </c>
      <c r="D4" s="4">
        <f t="shared" ref="D4:D9" si="12">C4*1.2</f>
        <v>578.88</v>
      </c>
      <c r="E4" s="5">
        <f t="shared" ref="E4:E9" si="13">R4</f>
        <v>3000000</v>
      </c>
      <c r="F4" s="9">
        <f t="shared" ref="F4:F9" si="14">ROUND((E4/B4),0)</f>
        <v>7463</v>
      </c>
      <c r="G4" s="9">
        <f t="shared" ref="G4:G9" si="15">ROUND((E4/C4),0)</f>
        <v>6219</v>
      </c>
      <c r="H4" s="9">
        <f t="shared" ref="H4:H9" si="16">ROUND((E4/D4),0)</f>
        <v>5182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402</v>
      </c>
      <c r="R4" s="2">
        <v>3000000</v>
      </c>
    </row>
    <row r="5" spans="1:20" s="47" customFormat="1" x14ac:dyDescent="0.25">
      <c r="A5" s="45">
        <f t="shared" si="9"/>
        <v>0</v>
      </c>
      <c r="B5" s="45">
        <f t="shared" si="10"/>
        <v>402</v>
      </c>
      <c r="C5" s="45">
        <f t="shared" si="11"/>
        <v>482.4</v>
      </c>
      <c r="D5" s="45">
        <f t="shared" si="12"/>
        <v>578.88</v>
      </c>
      <c r="E5" s="46">
        <f t="shared" si="13"/>
        <v>2155000</v>
      </c>
      <c r="F5" s="45">
        <f t="shared" si="14"/>
        <v>5361</v>
      </c>
      <c r="G5" s="45">
        <f t="shared" si="15"/>
        <v>4467</v>
      </c>
      <c r="H5" s="45">
        <f t="shared" si="16"/>
        <v>3723</v>
      </c>
      <c r="I5" s="45" t="e">
        <f>#REF!</f>
        <v>#REF!</v>
      </c>
      <c r="J5" s="45">
        <f t="shared" si="17"/>
        <v>0</v>
      </c>
      <c r="O5" s="47">
        <v>0</v>
      </c>
      <c r="P5" s="47">
        <f t="shared" si="18"/>
        <v>0</v>
      </c>
      <c r="Q5" s="47">
        <v>402</v>
      </c>
      <c r="R5" s="48">
        <v>2155000</v>
      </c>
    </row>
    <row r="6" spans="1:20" x14ac:dyDescent="0.25">
      <c r="A6" s="4">
        <f t="shared" si="9"/>
        <v>0</v>
      </c>
      <c r="B6" s="4">
        <f t="shared" si="10"/>
        <v>313.33333333333337</v>
      </c>
      <c r="C6" s="4">
        <f t="shared" si="11"/>
        <v>376.00000000000006</v>
      </c>
      <c r="D6" s="4">
        <f t="shared" si="12"/>
        <v>451.20000000000005</v>
      </c>
      <c r="E6" s="5">
        <f t="shared" si="13"/>
        <v>2680000</v>
      </c>
      <c r="F6" s="45">
        <f t="shared" si="14"/>
        <v>8553</v>
      </c>
      <c r="G6" s="9">
        <f t="shared" si="15"/>
        <v>7128</v>
      </c>
      <c r="H6" s="9">
        <f t="shared" si="16"/>
        <v>5940</v>
      </c>
      <c r="I6" s="4" t="e">
        <f>#REF!</f>
        <v>#REF!</v>
      </c>
      <c r="J6" s="4">
        <f t="shared" si="17"/>
        <v>0</v>
      </c>
      <c r="O6">
        <v>0</v>
      </c>
      <c r="P6">
        <v>376</v>
      </c>
      <c r="Q6">
        <f t="shared" ref="Q6:Q9" si="19">P6/1.2</f>
        <v>313.33333333333337</v>
      </c>
      <c r="R6" s="2">
        <v>2680000</v>
      </c>
    </row>
    <row r="7" spans="1:20" x14ac:dyDescent="0.25">
      <c r="A7" s="4">
        <f t="shared" si="9"/>
        <v>0</v>
      </c>
      <c r="B7" s="4">
        <f t="shared" si="10"/>
        <v>333.33333333333337</v>
      </c>
      <c r="C7" s="4">
        <f t="shared" si="11"/>
        <v>400.00000000000006</v>
      </c>
      <c r="D7" s="4">
        <f t="shared" si="12"/>
        <v>480.00000000000006</v>
      </c>
      <c r="E7" s="5">
        <f t="shared" si="13"/>
        <v>2875000</v>
      </c>
      <c r="F7" s="9">
        <f t="shared" si="14"/>
        <v>8625</v>
      </c>
      <c r="G7" s="9">
        <f t="shared" si="15"/>
        <v>7188</v>
      </c>
      <c r="H7" s="9">
        <f t="shared" si="16"/>
        <v>5990</v>
      </c>
      <c r="I7" s="4" t="e">
        <f>#REF!</f>
        <v>#REF!</v>
      </c>
      <c r="J7" s="4">
        <f t="shared" si="17"/>
        <v>0</v>
      </c>
      <c r="O7">
        <v>0</v>
      </c>
      <c r="P7">
        <v>400</v>
      </c>
      <c r="Q7">
        <f t="shared" si="19"/>
        <v>333.33333333333337</v>
      </c>
      <c r="R7" s="2">
        <v>2875000</v>
      </c>
    </row>
    <row r="8" spans="1:20" x14ac:dyDescent="0.25">
      <c r="A8" s="4">
        <f t="shared" si="9"/>
        <v>0</v>
      </c>
      <c r="B8" s="4">
        <f t="shared" si="10"/>
        <v>408</v>
      </c>
      <c r="C8" s="4">
        <f t="shared" si="11"/>
        <v>489.59999999999997</v>
      </c>
      <c r="D8" s="4">
        <f t="shared" si="12"/>
        <v>587.52</v>
      </c>
      <c r="E8" s="5">
        <f t="shared" si="13"/>
        <v>1650000</v>
      </c>
      <c r="F8" s="9">
        <f t="shared" si="14"/>
        <v>4044</v>
      </c>
      <c r="G8" s="9">
        <f t="shared" si="15"/>
        <v>3370</v>
      </c>
      <c r="H8" s="9">
        <f t="shared" si="16"/>
        <v>2808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408</v>
      </c>
      <c r="R8" s="2">
        <v>1650000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345</v>
      </c>
      <c r="C16" s="45">
        <f>B16*1.2</f>
        <v>414</v>
      </c>
      <c r="D16" s="45">
        <f t="shared" ref="D16:D28" si="34">C16*1.2</f>
        <v>496.79999999999995</v>
      </c>
      <c r="E16" s="46">
        <f t="shared" ref="E16:E28" si="35">R16</f>
        <v>2400000</v>
      </c>
      <c r="F16" s="45">
        <f t="shared" ref="F16:F28" si="36">ROUND((E16/B16),0)</f>
        <v>6957</v>
      </c>
      <c r="G16" s="45">
        <f t="shared" ref="G16:G28" si="37">ROUND((E16/C16),0)</f>
        <v>5797</v>
      </c>
      <c r="H16" s="45">
        <f t="shared" ref="H16:H28" si="38">ROUND((E16/D16),0)</f>
        <v>4831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345</v>
      </c>
      <c r="R16" s="48">
        <v>2400000</v>
      </c>
    </row>
    <row r="17" spans="1:24" x14ac:dyDescent="0.25">
      <c r="A17" s="4">
        <f t="shared" si="32"/>
        <v>0</v>
      </c>
      <c r="B17" s="4">
        <f t="shared" si="33"/>
        <v>402</v>
      </c>
      <c r="C17" s="4">
        <f t="shared" ref="C17:C28" si="41">B17*1.2</f>
        <v>482.4</v>
      </c>
      <c r="D17" s="4">
        <f t="shared" si="34"/>
        <v>578.88</v>
      </c>
      <c r="E17" s="5">
        <f t="shared" si="35"/>
        <v>2700000</v>
      </c>
      <c r="F17" s="9">
        <f t="shared" si="36"/>
        <v>6716</v>
      </c>
      <c r="G17" s="9">
        <f t="shared" si="37"/>
        <v>5597</v>
      </c>
      <c r="H17" s="9">
        <f t="shared" si="38"/>
        <v>4664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402</v>
      </c>
      <c r="R17" s="2">
        <v>2700000</v>
      </c>
    </row>
    <row r="18" spans="1:24" x14ac:dyDescent="0.25">
      <c r="A18" s="4">
        <f t="shared" si="32"/>
        <v>0</v>
      </c>
      <c r="B18" s="4">
        <f t="shared" si="33"/>
        <v>600</v>
      </c>
      <c r="C18" s="4">
        <f t="shared" si="41"/>
        <v>720</v>
      </c>
      <c r="D18" s="4">
        <f t="shared" si="34"/>
        <v>864</v>
      </c>
      <c r="E18" s="5">
        <f t="shared" si="35"/>
        <v>3298000</v>
      </c>
      <c r="F18" s="9">
        <f t="shared" si="36"/>
        <v>5497</v>
      </c>
      <c r="G18" s="9">
        <f t="shared" si="37"/>
        <v>4581</v>
      </c>
      <c r="H18" s="9">
        <f t="shared" si="38"/>
        <v>3817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600</v>
      </c>
      <c r="R18" s="2">
        <v>3298000</v>
      </c>
    </row>
    <row r="19" spans="1:24" s="47" customFormat="1" x14ac:dyDescent="0.25">
      <c r="A19" s="45">
        <f t="shared" si="32"/>
        <v>0</v>
      </c>
      <c r="B19" s="45">
        <f t="shared" si="33"/>
        <v>499</v>
      </c>
      <c r="C19" s="45">
        <f t="shared" si="41"/>
        <v>598.79999999999995</v>
      </c>
      <c r="D19" s="45">
        <f t="shared" si="34"/>
        <v>718.56</v>
      </c>
      <c r="E19" s="46">
        <f t="shared" si="35"/>
        <v>3450000</v>
      </c>
      <c r="F19" s="45">
        <f t="shared" si="36"/>
        <v>6914</v>
      </c>
      <c r="G19" s="45">
        <f t="shared" si="37"/>
        <v>5762</v>
      </c>
      <c r="H19" s="45">
        <f t="shared" si="38"/>
        <v>4801</v>
      </c>
      <c r="I19" s="45" t="e">
        <f>#REF!</f>
        <v>#REF!</v>
      </c>
      <c r="J19" s="45">
        <f t="shared" si="39"/>
        <v>0</v>
      </c>
      <c r="O19" s="47">
        <v>0</v>
      </c>
      <c r="P19" s="47">
        <f t="shared" si="40"/>
        <v>0</v>
      </c>
      <c r="Q19" s="47">
        <v>499</v>
      </c>
      <c r="R19" s="48">
        <v>3450000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  <c r="U25" t="s">
        <v>42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2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58</v>
      </c>
      <c r="X34" s="24">
        <v>2022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3</v>
      </c>
      <c r="X36" s="24"/>
    </row>
    <row r="37" spans="6:25" ht="15.75" x14ac:dyDescent="0.25">
      <c r="F37" s="7">
        <v>55.7</v>
      </c>
      <c r="U37" s="17"/>
      <c r="V37" s="26"/>
      <c r="W37" s="27">
        <v>0</v>
      </c>
      <c r="X37" s="27"/>
    </row>
    <row r="38" spans="6:25" ht="15.75" x14ac:dyDescent="0.25">
      <c r="F38" s="7">
        <v>7.95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F39" s="7">
        <f>SUM(F37:F38)</f>
        <v>63.650000000000006</v>
      </c>
      <c r="G39">
        <f>F39*10.764</f>
        <v>685.12860000000001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44" t="s">
        <v>34</v>
      </c>
      <c r="S40" s="16">
        <f>SUM(S39:S39)</f>
        <v>0</v>
      </c>
      <c r="U40" s="17" t="s">
        <v>15</v>
      </c>
      <c r="V40" s="18"/>
      <c r="W40" s="19">
        <f>W31</f>
        <v>3500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6000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685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4110000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W45*0.85</f>
        <v>3493500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W45*0.7</f>
        <v>2877000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1712500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8562.5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E3" sqref="E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M40:N42"/>
  <sheetViews>
    <sheetView topLeftCell="A7" zoomScaleNormal="100" workbookViewId="0">
      <selection activeCell="P43" sqref="P43"/>
    </sheetView>
  </sheetViews>
  <sheetFormatPr defaultRowHeight="15" x14ac:dyDescent="0.25"/>
  <sheetData>
    <row r="40" spans="13:14" x14ac:dyDescent="0.25">
      <c r="M40">
        <v>32.049999999999997</v>
      </c>
    </row>
    <row r="41" spans="13:14" x14ac:dyDescent="0.25">
      <c r="M41">
        <v>5.35</v>
      </c>
    </row>
    <row r="42" spans="13:14" x14ac:dyDescent="0.25">
      <c r="M42">
        <f>M40+M41</f>
        <v>37.4</v>
      </c>
      <c r="N42">
        <f>M42*10.764</f>
        <v>402.57359999999994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P33:Q33"/>
  <sheetViews>
    <sheetView topLeftCell="F1" zoomScaleNormal="100" workbookViewId="0">
      <selection activeCell="T32" sqref="T32"/>
    </sheetView>
  </sheetViews>
  <sheetFormatPr defaultRowHeight="15" x14ac:dyDescent="0.25"/>
  <sheetData>
    <row r="33" spans="16:17" x14ac:dyDescent="0.25">
      <c r="P33">
        <v>37.39</v>
      </c>
      <c r="Q33">
        <f>P33*10.764</f>
        <v>402.46596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4"/>
  <sheetViews>
    <sheetView workbookViewId="0">
      <selection activeCell="P33" sqref="P33"/>
    </sheetView>
  </sheetViews>
  <sheetFormatPr defaultRowHeight="15" x14ac:dyDescent="0.25"/>
  <sheetData>
    <row r="1" spans="1:1" x14ac:dyDescent="0.25">
      <c r="A1" s="6"/>
    </row>
    <row r="34" spans="12:13" x14ac:dyDescent="0.25">
      <c r="L34">
        <v>37.39</v>
      </c>
      <c r="M34">
        <f>L34*10.764</f>
        <v>402.46596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2024-04-03T09:12:34Z</dcterms:modified>
</cp:coreProperties>
</file>