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P8"/>
  <c r="J8"/>
  <c r="I8"/>
  <c r="E8"/>
  <c r="G8" s="1"/>
  <c r="B8"/>
  <c r="C8" s="1"/>
  <c r="D8" s="1"/>
  <c r="A8"/>
  <c r="Q7"/>
  <c r="P7"/>
  <c r="J7"/>
  <c r="I7"/>
  <c r="E7"/>
  <c r="G7" s="1"/>
  <c r="B7"/>
  <c r="C7" s="1"/>
  <c r="D7" s="1"/>
  <c r="A7"/>
  <c r="Q6"/>
  <c r="P6"/>
  <c r="J6"/>
  <c r="I6"/>
  <c r="E6"/>
  <c r="G6" s="1"/>
  <c r="B6"/>
  <c r="C6" s="1"/>
  <c r="D6" s="1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3" l="1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F16" i="23" l="1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<sst xmlns="http://schemas.openxmlformats.org/spreadsheetml/2006/main" count="130" uniqueCount="100">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</sst>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83241</xdr:rowOff>
    </xdr:from>
    <xdr:to>
      <xdr:col>9</xdr:col>
      <xdr:colOff>479564</xdr:colOff>
      <xdr:row>26</xdr:row>
      <xdr:rowOff>94423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35741"/>
          <a:ext cx="5995781" cy="401168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152400</xdr:rowOff>
    </xdr:from>
    <xdr:to>
      <xdr:col>9</xdr:col>
      <xdr:colOff>552450</xdr:colOff>
      <xdr:row>25</xdr:row>
      <xdr:rowOff>180975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914400"/>
          <a:ext cx="5962650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3" sqref="C13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50335</v>
      </c>
      <c r="F2" s="73"/>
      <c r="G2" s="116" t="s">
        <v>76</v>
      </c>
      <c r="H2" s="117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48300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48300</v>
      </c>
      <c r="D5" s="57" t="s">
        <v>61</v>
      </c>
      <c r="E5" s="58">
        <f>ROUND(C5/10.764,0)</f>
        <v>4487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19000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29300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0.24</v>
      </c>
      <c r="D8" s="100">
        <f>1-C8</f>
        <v>0.76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22268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41268</v>
      </c>
      <c r="D10" s="57" t="s">
        <v>61</v>
      </c>
      <c r="E10" s="58">
        <f>ROUND(C10/10.764,0)</f>
        <v>3834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2000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24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36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1500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5751000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3000000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abSelected="1" workbookViewId="0">
      <selection activeCell="C9" sqref="C9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5000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3000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24</v>
      </c>
      <c r="D7" s="25"/>
      <c r="F7" s="76"/>
      <c r="G7" s="76"/>
    </row>
    <row r="8" spans="1:8">
      <c r="A8" s="15" t="s">
        <v>18</v>
      </c>
      <c r="B8" s="24"/>
      <c r="C8" s="25">
        <f>C9-C7</f>
        <v>36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36</v>
      </c>
      <c r="D10" s="25"/>
      <c r="F10" s="76"/>
      <c r="G10" s="76"/>
    </row>
    <row r="11" spans="1:8">
      <c r="A11" s="15"/>
      <c r="B11" s="26"/>
      <c r="C11" s="27">
        <f>C10%</f>
        <v>0.36</v>
      </c>
      <c r="D11" s="27"/>
      <c r="F11" s="76"/>
      <c r="G11" s="76"/>
    </row>
    <row r="12" spans="1:8">
      <c r="A12" s="15" t="s">
        <v>21</v>
      </c>
      <c r="B12" s="19"/>
      <c r="C12" s="20">
        <f>C6*C11</f>
        <v>720</v>
      </c>
      <c r="D12" s="23"/>
      <c r="F12" s="76"/>
      <c r="G12" s="76"/>
    </row>
    <row r="13" spans="1:8">
      <c r="A13" s="15" t="s">
        <v>22</v>
      </c>
      <c r="B13" s="19"/>
      <c r="C13" s="20">
        <f>C6-C12</f>
        <v>1280</v>
      </c>
      <c r="D13" s="23"/>
      <c r="F13" s="76"/>
      <c r="G13" s="76"/>
    </row>
    <row r="14" spans="1:8">
      <c r="A14" s="15" t="s">
        <v>15</v>
      </c>
      <c r="B14" s="19"/>
      <c r="C14" s="20">
        <f>C5</f>
        <v>3000</v>
      </c>
      <c r="D14" s="23"/>
      <c r="F14" s="76">
        <v>653</v>
      </c>
      <c r="G14" s="76"/>
    </row>
    <row r="15" spans="1:8">
      <c r="B15" s="19"/>
      <c r="C15" s="20"/>
      <c r="D15" s="23"/>
      <c r="F15" s="76">
        <v>81</v>
      </c>
      <c r="G15" s="76"/>
    </row>
    <row r="16" spans="1:8">
      <c r="A16" s="28" t="s">
        <v>23</v>
      </c>
      <c r="B16" s="29"/>
      <c r="C16" s="21">
        <f>C14+C13</f>
        <v>4280</v>
      </c>
      <c r="D16" s="21"/>
      <c r="E16" s="61"/>
      <c r="F16" s="76">
        <f>SUM(F14:F15)</f>
        <v>734</v>
      </c>
      <c r="G16" s="76"/>
    </row>
    <row r="17" spans="1:7">
      <c r="B17" s="24"/>
      <c r="C17" s="25"/>
      <c r="D17" s="25"/>
      <c r="F17" s="76"/>
      <c r="G17" s="76"/>
    </row>
    <row r="18" spans="1:7" ht="16.5">
      <c r="A18" s="28" t="s">
        <v>99</v>
      </c>
      <c r="B18" s="7"/>
      <c r="C18" s="74">
        <v>1500</v>
      </c>
      <c r="D18" s="74"/>
      <c r="E18" s="75"/>
      <c r="F18" s="76"/>
      <c r="G18" s="76"/>
    </row>
    <row r="19" spans="1:7">
      <c r="A19" s="15"/>
      <c r="B19" s="6"/>
      <c r="C19" s="30">
        <f>C18*C16</f>
        <v>6420000</v>
      </c>
      <c r="D19" s="76" t="s">
        <v>68</v>
      </c>
      <c r="E19" s="30"/>
      <c r="F19" s="76"/>
      <c r="G19" s="76"/>
    </row>
    <row r="20" spans="1:7">
      <c r="A20" s="15"/>
      <c r="B20" s="61">
        <f>C20*90</f>
        <v>548910000</v>
      </c>
      <c r="C20" s="31">
        <f>C19*95%</f>
        <v>6099000</v>
      </c>
      <c r="D20" s="76" t="s">
        <v>24</v>
      </c>
      <c r="E20" s="31"/>
      <c r="F20" s="76"/>
      <c r="G20" s="76"/>
    </row>
    <row r="21" spans="1:7">
      <c r="A21" s="15"/>
      <c r="C21" s="31">
        <f>C19*80%</f>
        <v>5136000</v>
      </c>
      <c r="D21" s="76" t="s">
        <v>25</v>
      </c>
      <c r="E21" s="31"/>
      <c r="F21" s="76"/>
      <c r="G21" s="76"/>
    </row>
    <row r="22" spans="1:7">
      <c r="A22" s="15"/>
      <c r="F22" s="76"/>
      <c r="G22" s="76"/>
    </row>
    <row r="23" spans="1:7">
      <c r="A23" s="32" t="s">
        <v>26</v>
      </c>
      <c r="B23" s="33"/>
      <c r="C23" s="34">
        <f>C4*C18</f>
        <v>3000000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13375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55" zoomScaleNormal="5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0</v>
      </c>
      <c r="P6" s="73">
        <f t="shared" ref="P6:P9" si="11">O6/1.2</f>
        <v>0</v>
      </c>
      <c r="Q6" s="73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0</v>
      </c>
      <c r="P7" s="73">
        <f t="shared" si="11"/>
        <v>0</v>
      </c>
      <c r="Q7" s="73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0</v>
      </c>
      <c r="P8" s="73">
        <f t="shared" si="11"/>
        <v>0</v>
      </c>
      <c r="Q8" s="73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6" zoomScale="115" zoomScaleNormal="115" workbookViewId="0">
      <selection activeCell="E14" sqref="E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2024-03-29T14:59:28Z</dcterms:modified>
</cp:coreProperties>
</file>