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1BA71A9-4BBE-46F1-8AEA-29446873E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E4" i="1"/>
  <c r="C7" i="1" l="1"/>
  <c r="C8" i="1" l="1"/>
  <c r="C23" i="1"/>
  <c r="C84" i="1" l="1"/>
  <c r="C5" i="1" l="1"/>
  <c r="C6" i="1" l="1"/>
  <c r="C14" i="1"/>
  <c r="C10" i="1" l="1"/>
  <c r="C11" i="1" s="1"/>
  <c r="C12" i="1" s="1"/>
  <c r="C13" i="1" s="1"/>
  <c r="C16" i="1" s="1"/>
  <c r="C19" i="1" l="1"/>
  <c r="C20" i="1" l="1"/>
  <c r="C25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<sst xmlns="http://schemas.openxmlformats.org/spreadsheetml/2006/main" count="22" uniqueCount="21">
  <si>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</si>
  <si>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</si>
  <si>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</si>
  <si>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</si>
  <si>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</si>
  <si>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</si>
  <si>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</si>
  <si>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</si>
  <si>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</si>
  <si>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</si>
  <si>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RV</t>
  </si>
  <si>
    <t>DV</t>
  </si>
  <si>
    <t>IV</t>
  </si>
  <si>
    <t>RR Value</t>
  </si>
  <si>
    <t>Rental Value</t>
  </si>
  <si>
    <t>Depreciation (100-10)X15/60</t>
  </si>
  <si>
    <t xml:space="preserve">Total Composite </t>
  </si>
  <si>
    <t xml:space="preserve">agreement </t>
  </si>
  <si>
    <t>bua</t>
  </si>
  <si>
    <t>rate on bua</t>
  </si>
  <si>
    <t xml:space="preserve">SBI\RACPC Chinchpokli\Laldai Kim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</si>
</sst>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43" fontId="5" fillId="0" borderId="0" xfId="0" applyNumberFormat="1" applyFont="1"/>
    <xf numFmtId="0" fontId="7" fillId="2" borderId="0" xfId="0" applyFont="1" applyFill="1"/>
    <xf numFmtId="43" fontId="5" fillId="2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115" zoomScaleNormal="115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4" width="15.5703125" style="17" bestFit="1" customWidth="1"/>
    <col min="5" max="5" width="13.7109375" bestFit="1" customWidth="1"/>
    <col min="6" max="6" width="23.140625" customWidth="1"/>
    <col min="8" max="8" width="14.28515625" bestFit="1" customWidth="1"/>
    <col min="9" max="9" width="11.5703125" bestFit="1" customWidth="1"/>
  </cols>
  <sheetData>
    <row r="1" spans="1:9" x14ac:dyDescent="0.25">
      <c r="A1" s="1"/>
      <c r="B1" s="2"/>
      <c r="C1" s="16"/>
      <c r="D1" s="21"/>
      <c r="I1" s="3"/>
    </row>
    <row r="2" spans="1:9" x14ac:dyDescent="0.25">
      <c r="A2" s="4"/>
      <c r="C2" s="24"/>
      <c r="D2" s="22"/>
      <c r="I2" s="5"/>
    </row>
    <row r="3" spans="1:9" x14ac:dyDescent="0.25">
      <c r="A3" s="4" t="s">
        <v>0</v>
      </c>
      <c r="B3" s="6"/>
      <c r="C3" s="27">
        <v>27700</v>
      </c>
      <c r="D3" s="28" t="s">
        <v>19</v>
      </c>
      <c r="I3" s="5"/>
    </row>
    <row r="4" spans="1:9" ht="30" x14ac:dyDescent="0.25">
      <c r="A4" s="7" t="s">
        <v>1</v>
      </c>
      <c r="B4" s="6"/>
      <c r="C4" s="27">
        <v>2500</v>
      </c>
      <c r="D4" s="23"/>
      <c r="E4">
        <f>2500*1.2</f>
        <v>3000</v>
      </c>
      <c r="I4" s="5"/>
    </row>
    <row r="5" spans="1:9" x14ac:dyDescent="0.25">
      <c r="A5" s="4" t="s">
        <v>2</v>
      </c>
      <c r="B5" s="6"/>
      <c r="C5" s="27">
        <f>C3-C4</f>
        <v>25200</v>
      </c>
      <c r="D5" s="23"/>
      <c r="I5" s="5"/>
    </row>
    <row r="6" spans="1:9" x14ac:dyDescent="0.25">
      <c r="A6" s="4" t="s">
        <v>3</v>
      </c>
      <c r="B6" s="6"/>
      <c r="C6" s="27">
        <f>C4</f>
        <v>2500</v>
      </c>
      <c r="D6" s="23"/>
      <c r="I6" s="5"/>
    </row>
    <row r="7" spans="1:9" x14ac:dyDescent="0.25">
      <c r="A7" s="4" t="s">
        <v>4</v>
      </c>
      <c r="B7" s="8"/>
      <c r="C7" s="24">
        <f>D7-D8</f>
        <v>45</v>
      </c>
      <c r="D7" s="31">
        <v>2023</v>
      </c>
      <c r="I7" s="5"/>
    </row>
    <row r="8" spans="1:9" x14ac:dyDescent="0.25">
      <c r="A8" s="4" t="s">
        <v>5</v>
      </c>
      <c r="B8" s="8"/>
      <c r="C8" s="24">
        <f>C9-C7</f>
        <v>15</v>
      </c>
      <c r="D8" s="24">
        <v>1978</v>
      </c>
      <c r="E8" t="s">
        <v>17</v>
      </c>
      <c r="I8" s="5"/>
    </row>
    <row r="9" spans="1:9" x14ac:dyDescent="0.25">
      <c r="A9" s="4" t="s">
        <v>6</v>
      </c>
      <c r="B9" s="8"/>
      <c r="C9" s="24">
        <v>60</v>
      </c>
      <c r="D9" s="39"/>
      <c r="I9" s="5"/>
    </row>
    <row r="10" spans="1:9" ht="30" x14ac:dyDescent="0.25">
      <c r="A10" s="7" t="s">
        <v>15</v>
      </c>
      <c r="B10" s="8"/>
      <c r="C10" s="24">
        <f>90*C7/C9</f>
        <v>67.5</v>
      </c>
      <c r="D10" s="24"/>
      <c r="I10" s="5"/>
    </row>
    <row r="11" spans="1:9" x14ac:dyDescent="0.25">
      <c r="A11" s="4"/>
      <c r="B11" s="9"/>
      <c r="C11" s="25">
        <f>C10%</f>
        <v>0.67500000000000004</v>
      </c>
      <c r="D11" s="25"/>
      <c r="I11" s="5"/>
    </row>
    <row r="12" spans="1:9" x14ac:dyDescent="0.25">
      <c r="A12" s="4" t="s">
        <v>7</v>
      </c>
      <c r="B12" s="6"/>
      <c r="C12" s="27">
        <f>C6*C11</f>
        <v>1687.5</v>
      </c>
      <c r="D12" s="23"/>
      <c r="I12" s="5"/>
    </row>
    <row r="13" spans="1:9" x14ac:dyDescent="0.25">
      <c r="A13" s="4" t="s">
        <v>8</v>
      </c>
      <c r="B13" s="6"/>
      <c r="C13" s="27">
        <f>C6-C12</f>
        <v>812.5</v>
      </c>
      <c r="D13" s="23"/>
      <c r="F13" s="40">
        <v>813</v>
      </c>
      <c r="I13" s="5"/>
    </row>
    <row r="14" spans="1:9" x14ac:dyDescent="0.25">
      <c r="A14" s="4" t="s">
        <v>2</v>
      </c>
      <c r="B14" s="6"/>
      <c r="C14" s="27">
        <f>C5</f>
        <v>25200</v>
      </c>
      <c r="D14" s="23"/>
      <c r="F14" s="40">
        <v>25200</v>
      </c>
      <c r="I14" s="5"/>
    </row>
    <row r="15" spans="1:9" x14ac:dyDescent="0.25">
      <c r="B15" s="6"/>
      <c r="C15" s="27"/>
      <c r="D15" s="23"/>
      <c r="F15" s="40"/>
      <c r="I15" s="5"/>
    </row>
    <row r="16" spans="1:9" x14ac:dyDescent="0.25">
      <c r="A16" s="29" t="s">
        <v>16</v>
      </c>
      <c r="B16" s="32"/>
      <c r="C16" s="28">
        <f>C14+C13</f>
        <v>26012.5</v>
      </c>
      <c r="D16" s="23"/>
      <c r="F16" s="40">
        <f>F13+F14</f>
        <v>26013</v>
      </c>
      <c r="I16" s="5"/>
    </row>
    <row r="17" spans="1:9" x14ac:dyDescent="0.25">
      <c r="B17" s="8"/>
      <c r="C17" s="24"/>
      <c r="D17" s="24"/>
      <c r="F17" s="40"/>
      <c r="I17" s="5"/>
    </row>
    <row r="18" spans="1:9" x14ac:dyDescent="0.25">
      <c r="A18" s="29" t="s">
        <v>18</v>
      </c>
      <c r="B18" s="30"/>
      <c r="C18" s="31">
        <v>662</v>
      </c>
      <c r="D18" s="24"/>
      <c r="F18" s="40">
        <v>662</v>
      </c>
      <c r="I18" s="5"/>
    </row>
    <row r="19" spans="1:9" x14ac:dyDescent="0.25">
      <c r="A19" s="29" t="s">
        <v>9</v>
      </c>
      <c r="B19" s="35"/>
      <c r="C19" s="36">
        <f>C18*C16</f>
        <v>17220275</v>
      </c>
      <c r="D19" s="33"/>
      <c r="F19" s="40">
        <f>F18*F16</f>
        <v>17220606</v>
      </c>
      <c r="I19" s="10"/>
    </row>
    <row r="20" spans="1:9" hidden="1" x14ac:dyDescent="0.25">
      <c r="A20" s="4" t="s">
        <v>10</v>
      </c>
      <c r="C20" s="18">
        <f>C19*0.9</f>
        <v>15498247.5</v>
      </c>
      <c r="D20" s="34"/>
      <c r="F20" s="40"/>
      <c r="I20" s="5"/>
    </row>
    <row r="21" spans="1:9" hidden="1" x14ac:dyDescent="0.25">
      <c r="A21" s="4" t="s">
        <v>11</v>
      </c>
      <c r="C21" s="18">
        <f>C19*0.8</f>
        <v>13776220</v>
      </c>
      <c r="D21" s="18"/>
      <c r="F21" s="40"/>
      <c r="I21" s="5"/>
    </row>
    <row r="22" spans="1:9" x14ac:dyDescent="0.25">
      <c r="A22" s="4"/>
      <c r="D22" s="24"/>
      <c r="F22" s="40"/>
      <c r="I22" s="14"/>
    </row>
    <row r="23" spans="1:9" x14ac:dyDescent="0.25">
      <c r="A23" s="12" t="s">
        <v>12</v>
      </c>
      <c r="B23" s="13"/>
      <c r="C23" s="26">
        <f>C4*C18</f>
        <v>1655000</v>
      </c>
      <c r="D23" s="26"/>
    </row>
    <row r="24" spans="1:9" x14ac:dyDescent="0.25">
      <c r="A24" s="4" t="s">
        <v>13</v>
      </c>
    </row>
    <row r="25" spans="1:9" x14ac:dyDescent="0.25">
      <c r="A25" s="20" t="s">
        <v>14</v>
      </c>
      <c r="B25" s="17"/>
      <c r="C25" s="18">
        <f>C19*0.03/12</f>
        <v>43050.6875</v>
      </c>
      <c r="D25" s="18"/>
    </row>
    <row r="26" spans="1:9" x14ac:dyDescent="0.25">
      <c r="C26" s="18"/>
      <c r="D26" s="18"/>
    </row>
    <row r="27" spans="1:9" x14ac:dyDescent="0.25">
      <c r="A27" s="37"/>
      <c r="C27" s="18"/>
      <c r="D27" s="18"/>
    </row>
    <row r="28" spans="1:9" x14ac:dyDescent="0.25">
      <c r="A28" s="37" t="s">
        <v>20</v>
      </c>
      <c r="C28"/>
      <c r="D28"/>
    </row>
    <row r="29" spans="1:9" x14ac:dyDescent="0.25">
      <c r="C29"/>
      <c r="D29"/>
    </row>
    <row r="30" spans="1:9" x14ac:dyDescent="0.25">
      <c r="C30"/>
      <c r="D30" s="38"/>
    </row>
    <row r="31" spans="1:9" x14ac:dyDescent="0.25">
      <c r="C31"/>
      <c r="D31"/>
    </row>
    <row r="32" spans="1:9" x14ac:dyDescent="0.25">
      <c r="C32"/>
      <c r="D32"/>
    </row>
    <row r="33" spans="1:5" x14ac:dyDescent="0.25">
      <c r="C33"/>
      <c r="D33"/>
    </row>
    <row r="34" spans="1:5" x14ac:dyDescent="0.25">
      <c r="C34"/>
      <c r="D34"/>
    </row>
    <row r="35" spans="1:5" x14ac:dyDescent="0.25">
      <c r="C35"/>
      <c r="D35"/>
    </row>
    <row r="36" spans="1:5" x14ac:dyDescent="0.25">
      <c r="C36"/>
      <c r="D36"/>
    </row>
    <row r="37" spans="1:5" x14ac:dyDescent="0.25">
      <c r="C37"/>
      <c r="D37"/>
    </row>
    <row r="38" spans="1:5" x14ac:dyDescent="0.25">
      <c r="C38"/>
      <c r="D38"/>
    </row>
    <row r="39" spans="1:5" x14ac:dyDescent="0.25">
      <c r="C39"/>
      <c r="D39"/>
    </row>
    <row r="40" spans="1:5" x14ac:dyDescent="0.25">
      <c r="C40"/>
      <c r="D40"/>
    </row>
    <row r="46" spans="1:5" x14ac:dyDescent="0.25">
      <c r="A46" s="19"/>
      <c r="E46" s="11"/>
    </row>
    <row r="47" spans="1:5" x14ac:dyDescent="0.25">
      <c r="E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2023-04-15T11:48:39Z</dcterms:modified>
</cp:coreProperties>
</file>