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TRUPTI UDAY DHAMALE - BOM\"/>
    </mc:Choice>
  </mc:AlternateContent>
  <xr:revisionPtr revIDLastSave="0" documentId="13_ncr:1_{ED088E80-3C11-42FD-9240-790BE8A95CE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G39" i="4" l="1"/>
  <c r="G38" i="4"/>
  <c r="G37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<sst xmlns="http://schemas.openxmlformats.org/spreadsheetml/2006/main" count="50" uniqueCount="44">
  <si>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</si>
  <si>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</si>
  <si>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</si>
  <si>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</si>
  <si>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</si>
  <si>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</si>
  <si>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</si>
  <si>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</si>
  <si>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</si>
  <si>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</si>
  <si>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</si>
  <si>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</si>
  <si>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</si>
  <si>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</si>
  <si>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</si>
  <si>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</si>
  <si>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</si>
  <si>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</si>
  <si>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</si>
  <si>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</si>
  <si>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</si>
  <si>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</si>
  <si>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</si>
  <si>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</si>
  <si>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</si>
  <si>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</si>
  <si>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</si>
  <si>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</si>
  <si>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</si>
  <si>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</si>
  <si>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</si>
  <si>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</si>
  <si>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</si>
  <si>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</si>
  <si>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</si>
  <si>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</si>
  <si>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</si>
  <si>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</si>
  <si>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</si>
  <si>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</si>
  <si>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Ghodbunder Road Branch ) - MRS. TRUPTI UDAY DHAMALE &amp; MR. UDAY M DHAMALE</t>
  </si>
  <si>
    <t>As per rera</t>
  </si>
  <si>
    <t>Agree CA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</si>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</sst>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51C432-6457-40CE-A7B2-4AD619049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232A3C-D310-48FD-A8C3-F2B585B6E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0</xdr:row>
      <xdr:rowOff>0</xdr:rowOff>
    </xdr:from>
    <xdr:to>
      <xdr:col>31</xdr:col>
      <xdr:colOff>190500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6F4F3-3A8D-4D48-A59B-0FD5CEF3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0"/>
          <a:ext cx="18087975" cy="8143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0</xdr:rowOff>
    </xdr:from>
    <xdr:to>
      <xdr:col>30</xdr:col>
      <xdr:colOff>285750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97E48-9D3D-4457-9DB3-530358D83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0"/>
          <a:ext cx="18087975" cy="8143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7E7B27-09DB-4D7B-82E5-7CB430FB0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20399-30F3-4BA9-A2CC-B01CC478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420945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4B0267-4CD8-4A5B-8907-1702A236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222545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125629</xdr:colOff>
      <xdr:row>53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29EC4-1B0F-419A-9F81-137E9925F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927229" cy="9116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563755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C72E4B-A301-45E9-B6D8-9BF256425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55755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506682</xdr:colOff>
      <xdr:row>49</xdr:row>
      <xdr:rowOff>172704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E5B21-297E-4A39-9368-D57E9744B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08282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22</xdr:col>
      <xdr:colOff>30451</xdr:colOff>
      <xdr:row>54</xdr:row>
      <xdr:rowOff>125092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7A394A-6391-407F-AFCC-DB27EF925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441651" cy="9078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383521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93E9D-B891-4849-8676-C60A0CF8E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61921" cy="8973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06CA1B-92B6-4AD6-8F3B-AC75F3316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CB6C7-A9EE-4862-8241-432461DAB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634</v>
      </c>
      <c r="C3" s="4">
        <f>B3*1.2</f>
        <v>760.8</v>
      </c>
      <c r="D3" s="4">
        <f t="shared" ref="D3:D14" si="2">C3*1.2</f>
        <v>912.95999999999992</v>
      </c>
      <c r="E3" s="5">
        <f t="shared" ref="E3:E14" si="3">R3</f>
        <v>10018803</v>
      </c>
      <c r="F3" s="9">
        <f t="shared" ref="F3:F14" si="4">ROUND((E3/B3),0)</f>
        <v>15803</v>
      </c>
      <c r="G3" s="9">
        <f t="shared" ref="G3:G14" si="5">ROUND((E3/C3),0)</f>
        <v>13169</v>
      </c>
      <c r="H3" s="9">
        <f t="shared" ref="H3:H14" si="6">ROUND((E3/D3),0)</f>
        <v>10974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634</v>
      </c>
      <c r="R3" s="2">
        <v>10018803</v>
      </c>
    </row>
    <row r="4" spans="1:20" x14ac:dyDescent="0.25">
      <c r="A4" s="4">
        <f t="shared" ref="A4:A9" si="9">N4</f>
        <v>0</v>
      </c>
      <c r="B4" s="4">
        <f t="shared" ref="B4:B9" si="10">Q4</f>
        <v>454</v>
      </c>
      <c r="C4" s="4">
        <f t="shared" ref="C4:C9" si="11">B4*1.2</f>
        <v>544.79999999999995</v>
      </c>
      <c r="D4" s="4">
        <f t="shared" ref="D4:D9" si="12">C4*1.2</f>
        <v>653.75999999999988</v>
      </c>
      <c r="E4" s="5">
        <f t="shared" ref="E4:E9" si="13">R4</f>
        <v>7057924</v>
      </c>
      <c r="F4" s="9">
        <f t="shared" ref="F4:F9" si="14">ROUND((E4/B4),0)</f>
        <v>15546</v>
      </c>
      <c r="G4" s="9">
        <f t="shared" ref="G4:G9" si="15">ROUND((E4/C4),0)</f>
        <v>12955</v>
      </c>
      <c r="H4" s="9">
        <f t="shared" ref="H4:H9" si="16">ROUND((E4/D4),0)</f>
        <v>10796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454</v>
      </c>
      <c r="R4" s="2">
        <v>7057924</v>
      </c>
    </row>
    <row r="5" spans="1:20" x14ac:dyDescent="0.25">
      <c r="A5" s="4">
        <f t="shared" si="9"/>
        <v>0</v>
      </c>
      <c r="B5" s="4">
        <f t="shared" si="10"/>
        <v>454</v>
      </c>
      <c r="C5" s="4">
        <f t="shared" si="11"/>
        <v>544.79999999999995</v>
      </c>
      <c r="D5" s="4">
        <f t="shared" si="12"/>
        <v>653.75999999999988</v>
      </c>
      <c r="E5" s="5">
        <f t="shared" si="13"/>
        <v>7625312</v>
      </c>
      <c r="F5" s="9">
        <f t="shared" si="14"/>
        <v>16796</v>
      </c>
      <c r="G5" s="9">
        <f t="shared" si="15"/>
        <v>13997</v>
      </c>
      <c r="H5" s="9">
        <f t="shared" si="16"/>
        <v>11664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454</v>
      </c>
      <c r="R5" s="2">
        <v>7625312</v>
      </c>
    </row>
    <row r="6" spans="1:20" x14ac:dyDescent="0.25">
      <c r="A6" s="4">
        <f t="shared" si="9"/>
        <v>0</v>
      </c>
      <c r="B6" s="4">
        <f t="shared" si="10"/>
        <v>472</v>
      </c>
      <c r="C6" s="4">
        <f t="shared" si="11"/>
        <v>566.4</v>
      </c>
      <c r="D6" s="4">
        <f t="shared" si="12"/>
        <v>679.68</v>
      </c>
      <c r="E6" s="5">
        <f t="shared" si="13"/>
        <v>7914157</v>
      </c>
      <c r="F6" s="9">
        <f t="shared" si="14"/>
        <v>16767</v>
      </c>
      <c r="G6" s="9">
        <f t="shared" si="15"/>
        <v>13973</v>
      </c>
      <c r="H6" s="9">
        <f t="shared" si="16"/>
        <v>11644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472</v>
      </c>
      <c r="R6" s="2">
        <v>7914157</v>
      </c>
    </row>
    <row r="7" spans="1:20" x14ac:dyDescent="0.25">
      <c r="A7" s="4">
        <f t="shared" si="9"/>
        <v>0</v>
      </c>
      <c r="B7" s="4">
        <f t="shared" si="10"/>
        <v>662</v>
      </c>
      <c r="C7" s="4">
        <f t="shared" si="11"/>
        <v>794.4</v>
      </c>
      <c r="D7" s="4">
        <f t="shared" si="12"/>
        <v>953.28</v>
      </c>
      <c r="E7" s="5">
        <f t="shared" si="13"/>
        <v>10695000</v>
      </c>
      <c r="F7" s="9">
        <f t="shared" si="14"/>
        <v>16156</v>
      </c>
      <c r="G7" s="9">
        <f t="shared" si="15"/>
        <v>13463</v>
      </c>
      <c r="H7" s="9">
        <f t="shared" si="16"/>
        <v>11219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662</v>
      </c>
      <c r="R7" s="2">
        <v>10695000</v>
      </c>
    </row>
    <row r="8" spans="1:20" x14ac:dyDescent="0.25">
      <c r="A8" s="4">
        <f t="shared" si="9"/>
        <v>0</v>
      </c>
      <c r="B8" s="4">
        <f t="shared" si="10"/>
        <v>657</v>
      </c>
      <c r="C8" s="4">
        <f t="shared" si="11"/>
        <v>788.4</v>
      </c>
      <c r="D8" s="4">
        <f t="shared" si="12"/>
        <v>946.07999999999993</v>
      </c>
      <c r="E8" s="5">
        <f t="shared" si="13"/>
        <v>12384601</v>
      </c>
      <c r="F8" s="9">
        <f t="shared" si="14"/>
        <v>18850</v>
      </c>
      <c r="G8" s="9">
        <f t="shared" si="15"/>
        <v>15709</v>
      </c>
      <c r="H8" s="9">
        <f t="shared" si="16"/>
        <v>13090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657</v>
      </c>
      <c r="R8" s="2">
        <v>12384601</v>
      </c>
    </row>
    <row r="9" spans="1:20" s="44" customFormat="1" x14ac:dyDescent="0.25">
      <c r="A9" s="45">
        <f t="shared" si="9"/>
        <v>0</v>
      </c>
      <c r="B9" s="45">
        <f t="shared" si="10"/>
        <v>635</v>
      </c>
      <c r="C9" s="45">
        <f t="shared" si="11"/>
        <v>762</v>
      </c>
      <c r="D9" s="45">
        <f t="shared" si="12"/>
        <v>914.4</v>
      </c>
      <c r="E9" s="46">
        <f t="shared" si="13"/>
        <v>10877053</v>
      </c>
      <c r="F9" s="45">
        <f t="shared" si="14"/>
        <v>17129</v>
      </c>
      <c r="G9" s="45">
        <f t="shared" si="15"/>
        <v>14274</v>
      </c>
      <c r="H9" s="45">
        <f t="shared" si="16"/>
        <v>11895</v>
      </c>
      <c r="I9" s="45" t="e">
        <f>#REF!</f>
        <v>#REF!</v>
      </c>
      <c r="J9" s="45">
        <f t="shared" si="17"/>
        <v>0</v>
      </c>
      <c r="O9" s="44">
        <v>0</v>
      </c>
      <c r="P9" s="44">
        <f t="shared" si="18"/>
        <v>0</v>
      </c>
      <c r="Q9" s="44">
        <v>635</v>
      </c>
      <c r="R9" s="47">
        <v>10877053</v>
      </c>
    </row>
    <row r="10" spans="1:20" s="44" customFormat="1" x14ac:dyDescent="0.25">
      <c r="A10" s="45">
        <f t="shared" si="0"/>
        <v>0</v>
      </c>
      <c r="B10" s="45">
        <f t="shared" si="1"/>
        <v>635</v>
      </c>
      <c r="C10" s="45">
        <f t="shared" ref="C10:C14" si="19">B10*1.2</f>
        <v>762</v>
      </c>
      <c r="D10" s="45">
        <f t="shared" si="2"/>
        <v>914.4</v>
      </c>
      <c r="E10" s="46">
        <f t="shared" si="3"/>
        <v>10718418</v>
      </c>
      <c r="F10" s="45">
        <f t="shared" si="4"/>
        <v>16879</v>
      </c>
      <c r="G10" s="45">
        <f t="shared" si="5"/>
        <v>14066</v>
      </c>
      <c r="H10" s="45">
        <f t="shared" si="6"/>
        <v>11722</v>
      </c>
      <c r="I10" s="45" t="e">
        <f>#REF!</f>
        <v>#REF!</v>
      </c>
      <c r="J10" s="45">
        <f t="shared" si="7"/>
        <v>0</v>
      </c>
      <c r="O10" s="44">
        <v>0</v>
      </c>
      <c r="P10" s="44">
        <f t="shared" si="8"/>
        <v>0</v>
      </c>
      <c r="Q10" s="44">
        <v>635</v>
      </c>
      <c r="R10" s="47">
        <v>10718418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 s="44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1">N16</f>
        <v>0</v>
      </c>
      <c r="B16" s="4">
        <f t="shared" ref="B16:B28" si="32">Q16</f>
        <v>951</v>
      </c>
      <c r="C16" s="4">
        <f>B16*1.2</f>
        <v>1141.2</v>
      </c>
      <c r="D16" s="4">
        <f t="shared" ref="D16:D28" si="33">C16*1.2</f>
        <v>1369.44</v>
      </c>
      <c r="E16" s="5">
        <f t="shared" ref="E16:E28" si="34">R16</f>
        <v>20000000</v>
      </c>
      <c r="F16" s="9">
        <f t="shared" ref="F16:F28" si="35">ROUND((E16/B16),0)</f>
        <v>21030</v>
      </c>
      <c r="G16" s="9">
        <f t="shared" ref="G16:G28" si="36">ROUND((E16/C16),0)</f>
        <v>17525</v>
      </c>
      <c r="H16" s="9">
        <f t="shared" ref="H16:H28" si="37">ROUND((E16/D16),0)</f>
        <v>14605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951</v>
      </c>
      <c r="R16" s="2">
        <v>20000000</v>
      </c>
    </row>
    <row r="17" spans="1:24" x14ac:dyDescent="0.25">
      <c r="A17" s="4">
        <f t="shared" si="31"/>
        <v>0</v>
      </c>
      <c r="B17" s="4">
        <f t="shared" si="32"/>
        <v>622</v>
      </c>
      <c r="C17" s="4">
        <f t="shared" ref="C17:C28" si="40">B17*1.2</f>
        <v>746.4</v>
      </c>
      <c r="D17" s="4">
        <f t="shared" si="33"/>
        <v>895.68</v>
      </c>
      <c r="E17" s="5">
        <f t="shared" si="34"/>
        <v>10300000</v>
      </c>
      <c r="F17" s="9">
        <f t="shared" si="35"/>
        <v>16559</v>
      </c>
      <c r="G17" s="9">
        <f t="shared" si="36"/>
        <v>13800</v>
      </c>
      <c r="H17" s="9">
        <f t="shared" si="37"/>
        <v>11500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622</v>
      </c>
      <c r="R17" s="2">
        <v>10300000</v>
      </c>
    </row>
    <row r="18" spans="1:24" s="44" customFormat="1" x14ac:dyDescent="0.25">
      <c r="A18" s="45">
        <f t="shared" si="31"/>
        <v>0</v>
      </c>
      <c r="B18" s="45">
        <f t="shared" si="32"/>
        <v>600</v>
      </c>
      <c r="C18" s="45">
        <f t="shared" si="40"/>
        <v>720</v>
      </c>
      <c r="D18" s="45">
        <f t="shared" si="33"/>
        <v>864</v>
      </c>
      <c r="E18" s="46">
        <f t="shared" si="34"/>
        <v>12600000</v>
      </c>
      <c r="F18" s="45">
        <f t="shared" si="35"/>
        <v>21000</v>
      </c>
      <c r="G18" s="45">
        <f t="shared" si="36"/>
        <v>17500</v>
      </c>
      <c r="H18" s="45">
        <f t="shared" si="37"/>
        <v>14583</v>
      </c>
      <c r="I18" s="45" t="e">
        <f>#REF!</f>
        <v>#REF!</v>
      </c>
      <c r="J18" s="45">
        <f t="shared" si="38"/>
        <v>0</v>
      </c>
      <c r="O18" s="44">
        <v>0</v>
      </c>
      <c r="P18" s="44">
        <f t="shared" si="39"/>
        <v>0</v>
      </c>
      <c r="Q18" s="44">
        <v>600</v>
      </c>
      <c r="R18" s="47">
        <v>12600000</v>
      </c>
    </row>
    <row r="19" spans="1:24" x14ac:dyDescent="0.25">
      <c r="A19" s="4">
        <f t="shared" si="31"/>
        <v>0</v>
      </c>
      <c r="B19" s="4">
        <f t="shared" si="32"/>
        <v>622</v>
      </c>
      <c r="C19" s="4">
        <f t="shared" si="40"/>
        <v>746.4</v>
      </c>
      <c r="D19" s="4">
        <f t="shared" si="33"/>
        <v>895.68</v>
      </c>
      <c r="E19" s="5">
        <f t="shared" si="34"/>
        <v>11100000</v>
      </c>
      <c r="F19" s="9">
        <f t="shared" si="35"/>
        <v>17846</v>
      </c>
      <c r="G19" s="9">
        <f t="shared" si="36"/>
        <v>14871</v>
      </c>
      <c r="H19" s="9">
        <f t="shared" si="37"/>
        <v>12393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622</v>
      </c>
      <c r="R19" s="2">
        <v>11100000</v>
      </c>
    </row>
    <row r="20" spans="1:24" x14ac:dyDescent="0.25">
      <c r="A20" s="4">
        <f t="shared" si="31"/>
        <v>0</v>
      </c>
      <c r="B20" s="4">
        <f t="shared" si="32"/>
        <v>661</v>
      </c>
      <c r="C20" s="4">
        <f t="shared" si="40"/>
        <v>793.19999999999993</v>
      </c>
      <c r="D20" s="4">
        <f t="shared" si="33"/>
        <v>951.83999999999992</v>
      </c>
      <c r="E20" s="5">
        <f t="shared" si="34"/>
        <v>12400000</v>
      </c>
      <c r="F20" s="9">
        <f t="shared" si="35"/>
        <v>18759</v>
      </c>
      <c r="G20" s="9">
        <f t="shared" si="36"/>
        <v>15633</v>
      </c>
      <c r="H20" s="9">
        <f t="shared" si="37"/>
        <v>13027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661</v>
      </c>
      <c r="R20" s="2">
        <v>12400000</v>
      </c>
    </row>
    <row r="21" spans="1:24" s="44" customFormat="1" x14ac:dyDescent="0.25">
      <c r="A21" s="45">
        <f t="shared" si="31"/>
        <v>0</v>
      </c>
      <c r="B21" s="45">
        <f t="shared" si="32"/>
        <v>661</v>
      </c>
      <c r="C21" s="45">
        <f t="shared" si="40"/>
        <v>793.19999999999993</v>
      </c>
      <c r="D21" s="45">
        <f t="shared" si="33"/>
        <v>951.83999999999992</v>
      </c>
      <c r="E21" s="46">
        <f t="shared" si="34"/>
        <v>12600000</v>
      </c>
      <c r="F21" s="45">
        <f t="shared" si="35"/>
        <v>19062</v>
      </c>
      <c r="G21" s="45">
        <f t="shared" si="36"/>
        <v>15885</v>
      </c>
      <c r="H21" s="45">
        <f t="shared" si="37"/>
        <v>13238</v>
      </c>
      <c r="I21" s="45" t="e">
        <f>#REF!</f>
        <v>#REF!</v>
      </c>
      <c r="J21" s="45">
        <f t="shared" si="38"/>
        <v>0</v>
      </c>
      <c r="O21" s="44">
        <v>0</v>
      </c>
      <c r="P21" s="44">
        <f t="shared" si="39"/>
        <v>0</v>
      </c>
      <c r="Q21" s="44">
        <v>661</v>
      </c>
      <c r="R21" s="47">
        <v>12600000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 s="44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-6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66</v>
      </c>
      <c r="X34" s="24">
        <v>2030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-9</v>
      </c>
      <c r="X36" s="24"/>
    </row>
    <row r="37" spans="5:25" ht="15.75" x14ac:dyDescent="0.25">
      <c r="E37" t="s">
        <v>42</v>
      </c>
      <c r="F37" s="7">
        <v>56.23</v>
      </c>
      <c r="G37">
        <f>F37*10.764</f>
        <v>605.2597199999999</v>
      </c>
      <c r="U37" s="17"/>
      <c r="V37" s="26"/>
      <c r="W37" s="27">
        <v>0</v>
      </c>
      <c r="X37" s="27"/>
    </row>
    <row r="38" spans="5:25" ht="15.75" x14ac:dyDescent="0.25">
      <c r="E38" t="s">
        <v>43</v>
      </c>
      <c r="F38" s="7">
        <v>2.72</v>
      </c>
      <c r="G38">
        <f>F38*10.764</f>
        <v>29.278079999999999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G39">
        <f>SUM(G37:G38)</f>
        <v>634.53779999999995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635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11430000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10287000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9144000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1587500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23812.5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6740-658A-4F1C-97F5-B99A6291416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58CAE-476B-4326-81ED-A62DB598CEA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2024-03-29T07:31:45Z</dcterms:modified>
</cp:coreProperties>
</file>