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Bawa Aashiyaan Phase - II - Dharavi\"/>
    </mc:Choice>
  </mc:AlternateContent>
  <xr:revisionPtr revIDLastSave="0" documentId="13_ncr:1_{F0D277CB-9259-43B3-9014-2118803E2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 Wing" sheetId="57" r:id="rId1"/>
    <sheet name="D Wing " sheetId="83" r:id="rId2"/>
    <sheet name="Total" sheetId="79" r:id="rId3"/>
    <sheet name="Rera" sheetId="67" r:id="rId4"/>
    <sheet name="Typical Floor" sheetId="70" r:id="rId5"/>
    <sheet name="Rates" sheetId="72" r:id="rId6"/>
    <sheet name="IGR" sheetId="80" r:id="rId7"/>
    <sheet name="RR" sheetId="81" r:id="rId8"/>
  </sheets>
  <definedNames>
    <definedName name="_xlnm._FilterDatabase" localSheetId="0" hidden="1">'C Wing'!$D$2:$D$55</definedName>
    <definedName name="_xlnm._FilterDatabase" localSheetId="1" hidden="1">'D Wing '!$D$2:$D$58</definedName>
  </definedNames>
  <calcPr calcId="191029"/>
</workbook>
</file>

<file path=xl/calcChain.xml><?xml version="1.0" encoding="utf-8"?>
<calcChain xmlns="http://schemas.openxmlformats.org/spreadsheetml/2006/main">
  <c r="I7" i="79" l="1"/>
  <c r="I6" i="79"/>
  <c r="H4" i="79"/>
  <c r="G4" i="79"/>
  <c r="F4" i="79"/>
  <c r="E4" i="79"/>
  <c r="D4" i="79"/>
  <c r="H9" i="83"/>
  <c r="I9" i="83"/>
  <c r="I59" i="83" s="1"/>
  <c r="K9" i="83"/>
  <c r="H10" i="83"/>
  <c r="I10" i="83"/>
  <c r="J10" i="83"/>
  <c r="K10" i="83"/>
  <c r="H11" i="83"/>
  <c r="I11" i="83"/>
  <c r="J11" i="83"/>
  <c r="K11" i="83"/>
  <c r="H12" i="83"/>
  <c r="I12" i="83"/>
  <c r="J12" i="83"/>
  <c r="K12" i="83"/>
  <c r="H13" i="83"/>
  <c r="I13" i="83"/>
  <c r="J13" i="83"/>
  <c r="K13" i="83"/>
  <c r="H14" i="83"/>
  <c r="I14" i="83"/>
  <c r="J14" i="83"/>
  <c r="K14" i="83"/>
  <c r="H15" i="83"/>
  <c r="I15" i="83"/>
  <c r="J15" i="83"/>
  <c r="K15" i="83"/>
  <c r="H16" i="83"/>
  <c r="I16" i="83"/>
  <c r="J16" i="83"/>
  <c r="K16" i="83"/>
  <c r="H17" i="83"/>
  <c r="I17" i="83"/>
  <c r="J17" i="83"/>
  <c r="K17" i="83"/>
  <c r="H18" i="83"/>
  <c r="I18" i="83"/>
  <c r="J18" i="83"/>
  <c r="K18" i="83"/>
  <c r="H19" i="83"/>
  <c r="I19" i="83"/>
  <c r="J19" i="83"/>
  <c r="K19" i="83"/>
  <c r="H20" i="83"/>
  <c r="I20" i="83"/>
  <c r="J20" i="83"/>
  <c r="K20" i="83"/>
  <c r="H21" i="83"/>
  <c r="I21" i="83"/>
  <c r="J21" i="83"/>
  <c r="K21" i="83"/>
  <c r="H22" i="83"/>
  <c r="I22" i="83"/>
  <c r="J22" i="83"/>
  <c r="K22" i="83"/>
  <c r="H23" i="83"/>
  <c r="I23" i="83"/>
  <c r="J23" i="83"/>
  <c r="K23" i="83"/>
  <c r="H24" i="83"/>
  <c r="I24" i="83"/>
  <c r="J24" i="83"/>
  <c r="K24" i="83"/>
  <c r="H25" i="83"/>
  <c r="I25" i="83"/>
  <c r="J25" i="83"/>
  <c r="K25" i="83"/>
  <c r="H26" i="83"/>
  <c r="I26" i="83"/>
  <c r="J26" i="83"/>
  <c r="K26" i="83"/>
  <c r="H27" i="83"/>
  <c r="I27" i="83"/>
  <c r="J27" i="83"/>
  <c r="K27" i="83"/>
  <c r="H28" i="83"/>
  <c r="I28" i="83"/>
  <c r="J28" i="83"/>
  <c r="K28" i="83"/>
  <c r="H29" i="83"/>
  <c r="I29" i="83"/>
  <c r="J29" i="83"/>
  <c r="K29" i="83"/>
  <c r="H30" i="83"/>
  <c r="I30" i="83"/>
  <c r="J30" i="83"/>
  <c r="K30" i="83"/>
  <c r="H31" i="83"/>
  <c r="I31" i="83"/>
  <c r="J31" i="83"/>
  <c r="K31" i="83"/>
  <c r="H32" i="83"/>
  <c r="I32" i="83"/>
  <c r="J32" i="83"/>
  <c r="K32" i="83"/>
  <c r="H33" i="83"/>
  <c r="I33" i="83"/>
  <c r="J33" i="83"/>
  <c r="K33" i="83"/>
  <c r="H34" i="83"/>
  <c r="I34" i="83"/>
  <c r="J34" i="83"/>
  <c r="K34" i="83"/>
  <c r="H35" i="83"/>
  <c r="I35" i="83"/>
  <c r="J35" i="83"/>
  <c r="K35" i="83"/>
  <c r="H36" i="83"/>
  <c r="I36" i="83"/>
  <c r="J36" i="83"/>
  <c r="K36" i="83"/>
  <c r="H37" i="83"/>
  <c r="I37" i="83"/>
  <c r="J37" i="83"/>
  <c r="K37" i="83"/>
  <c r="H38" i="83"/>
  <c r="I38" i="83"/>
  <c r="J38" i="83"/>
  <c r="K38" i="83"/>
  <c r="H39" i="83"/>
  <c r="I39" i="83"/>
  <c r="J39" i="83"/>
  <c r="K39" i="83"/>
  <c r="H40" i="83"/>
  <c r="I40" i="83"/>
  <c r="J40" i="83"/>
  <c r="K40" i="83"/>
  <c r="H41" i="83"/>
  <c r="I41" i="83"/>
  <c r="J41" i="83"/>
  <c r="K41" i="83"/>
  <c r="H42" i="83"/>
  <c r="I42" i="83"/>
  <c r="J42" i="83"/>
  <c r="K42" i="83"/>
  <c r="H43" i="83"/>
  <c r="I43" i="83"/>
  <c r="J43" i="83"/>
  <c r="K43" i="83"/>
  <c r="H44" i="83"/>
  <c r="I44" i="83"/>
  <c r="J44" i="83"/>
  <c r="K44" i="83"/>
  <c r="H45" i="83"/>
  <c r="I45" i="83"/>
  <c r="J45" i="83"/>
  <c r="K45" i="83"/>
  <c r="H46" i="83"/>
  <c r="I46" i="83"/>
  <c r="J46" i="83"/>
  <c r="K46" i="83"/>
  <c r="H47" i="83"/>
  <c r="I47" i="83"/>
  <c r="J47" i="83"/>
  <c r="K47" i="83"/>
  <c r="H48" i="83"/>
  <c r="I48" i="83"/>
  <c r="J48" i="83"/>
  <c r="K48" i="83"/>
  <c r="H49" i="83"/>
  <c r="I49" i="83"/>
  <c r="J49" i="83"/>
  <c r="K49" i="83"/>
  <c r="H50" i="83"/>
  <c r="I50" i="83"/>
  <c r="J50" i="83"/>
  <c r="K50" i="83"/>
  <c r="H51" i="83"/>
  <c r="I51" i="83"/>
  <c r="J51" i="83"/>
  <c r="K51" i="83"/>
  <c r="H52" i="83"/>
  <c r="I52" i="83"/>
  <c r="J52" i="83"/>
  <c r="K52" i="83"/>
  <c r="H53" i="83"/>
  <c r="I53" i="83"/>
  <c r="J53" i="83"/>
  <c r="K53" i="83"/>
  <c r="H54" i="83"/>
  <c r="I54" i="83"/>
  <c r="J54" i="83"/>
  <c r="K54" i="83"/>
  <c r="H55" i="83"/>
  <c r="I55" i="83"/>
  <c r="J55" i="83"/>
  <c r="K55" i="83"/>
  <c r="H56" i="83"/>
  <c r="I56" i="83"/>
  <c r="J56" i="83"/>
  <c r="K56" i="83"/>
  <c r="H57" i="83"/>
  <c r="I57" i="83"/>
  <c r="J57" i="83"/>
  <c r="K57" i="83"/>
  <c r="H58" i="83"/>
  <c r="I58" i="83"/>
  <c r="J58" i="83"/>
  <c r="K58" i="83"/>
  <c r="H59" i="83"/>
  <c r="K59" i="83"/>
  <c r="H3" i="83"/>
  <c r="I3" i="83" s="1"/>
  <c r="J3" i="83" s="1"/>
  <c r="K3" i="83"/>
  <c r="H4" i="83"/>
  <c r="I4" i="83" s="1"/>
  <c r="J4" i="83" s="1"/>
  <c r="K4" i="83"/>
  <c r="H5" i="83"/>
  <c r="I5" i="83" s="1"/>
  <c r="J5" i="83" s="1"/>
  <c r="K5" i="83"/>
  <c r="H6" i="83"/>
  <c r="I6" i="83" s="1"/>
  <c r="J6" i="83" s="1"/>
  <c r="K6" i="83"/>
  <c r="H7" i="83"/>
  <c r="I7" i="83" s="1"/>
  <c r="J7" i="83" s="1"/>
  <c r="K7" i="83"/>
  <c r="K8" i="83"/>
  <c r="I2" i="83"/>
  <c r="I3" i="57"/>
  <c r="I4" i="57"/>
  <c r="I5" i="57"/>
  <c r="I6" i="57"/>
  <c r="I7" i="57"/>
  <c r="I8" i="57"/>
  <c r="I9" i="57"/>
  <c r="I10" i="57"/>
  <c r="I11" i="57"/>
  <c r="I12" i="57"/>
  <c r="I13" i="57"/>
  <c r="I14" i="57"/>
  <c r="I15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I30" i="57"/>
  <c r="I31" i="57"/>
  <c r="I32" i="57"/>
  <c r="I33" i="57"/>
  <c r="I34" i="57"/>
  <c r="I35" i="57"/>
  <c r="I36" i="57"/>
  <c r="I37" i="57"/>
  <c r="I38" i="57"/>
  <c r="I39" i="57"/>
  <c r="I40" i="57"/>
  <c r="I41" i="57"/>
  <c r="I42" i="57"/>
  <c r="I43" i="57"/>
  <c r="I44" i="57"/>
  <c r="I45" i="57"/>
  <c r="I46" i="57"/>
  <c r="I47" i="57"/>
  <c r="I48" i="57"/>
  <c r="I49" i="57"/>
  <c r="I50" i="57"/>
  <c r="I51" i="57"/>
  <c r="I52" i="57"/>
  <c r="I53" i="57"/>
  <c r="I54" i="57"/>
  <c r="I55" i="57"/>
  <c r="I2" i="57"/>
  <c r="K56" i="57"/>
  <c r="D4" i="80"/>
  <c r="D5" i="80"/>
  <c r="D6" i="80"/>
  <c r="D7" i="80"/>
  <c r="D8" i="80"/>
  <c r="D9" i="80"/>
  <c r="D10" i="80"/>
  <c r="D11" i="80"/>
  <c r="D12" i="80"/>
  <c r="D13" i="80"/>
  <c r="D14" i="80"/>
  <c r="D15" i="80"/>
  <c r="D16" i="80"/>
  <c r="F3" i="83"/>
  <c r="F4" i="83"/>
  <c r="F5" i="83"/>
  <c r="F6" i="83"/>
  <c r="F7" i="83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38" i="83"/>
  <c r="F39" i="83"/>
  <c r="F40" i="83"/>
  <c r="F41" i="83"/>
  <c r="F42" i="83"/>
  <c r="F43" i="83"/>
  <c r="F44" i="83"/>
  <c r="F45" i="83"/>
  <c r="F46" i="83"/>
  <c r="F47" i="83"/>
  <c r="F48" i="83"/>
  <c r="F49" i="83"/>
  <c r="F50" i="83"/>
  <c r="F51" i="83"/>
  <c r="F52" i="83"/>
  <c r="F53" i="83"/>
  <c r="F54" i="83"/>
  <c r="F55" i="83"/>
  <c r="F56" i="83"/>
  <c r="F57" i="83"/>
  <c r="F58" i="83"/>
  <c r="E59" i="83"/>
  <c r="H2" i="83"/>
  <c r="J2" i="83" s="1"/>
  <c r="F2" i="83"/>
  <c r="H3" i="57"/>
  <c r="K3" i="57"/>
  <c r="H4" i="57"/>
  <c r="K4" i="57"/>
  <c r="H5" i="57"/>
  <c r="K5" i="57"/>
  <c r="H6" i="57"/>
  <c r="K6" i="57"/>
  <c r="H7" i="57"/>
  <c r="K7" i="57"/>
  <c r="K8" i="57"/>
  <c r="H9" i="57"/>
  <c r="K9" i="57"/>
  <c r="H10" i="57"/>
  <c r="K10" i="57"/>
  <c r="H11" i="57"/>
  <c r="K11" i="57"/>
  <c r="H12" i="57"/>
  <c r="K12" i="57"/>
  <c r="H13" i="57"/>
  <c r="K13" i="57"/>
  <c r="H14" i="57"/>
  <c r="K14" i="57"/>
  <c r="H15" i="57"/>
  <c r="K15" i="57"/>
  <c r="H16" i="57"/>
  <c r="K16" i="57"/>
  <c r="H17" i="57"/>
  <c r="K17" i="57"/>
  <c r="H18" i="57"/>
  <c r="K18" i="57"/>
  <c r="H19" i="57"/>
  <c r="K19" i="57"/>
  <c r="H20" i="57"/>
  <c r="K20" i="57"/>
  <c r="H21" i="57"/>
  <c r="K21" i="57"/>
  <c r="H22" i="57"/>
  <c r="K22" i="57"/>
  <c r="H23" i="57"/>
  <c r="K23" i="57"/>
  <c r="H24" i="57"/>
  <c r="K24" i="57"/>
  <c r="H25" i="57"/>
  <c r="K25" i="57"/>
  <c r="H26" i="57"/>
  <c r="K26" i="57"/>
  <c r="H27" i="57"/>
  <c r="K27" i="57"/>
  <c r="H28" i="57"/>
  <c r="K28" i="57"/>
  <c r="H29" i="57"/>
  <c r="K29" i="57"/>
  <c r="H30" i="57"/>
  <c r="K30" i="57"/>
  <c r="H31" i="57"/>
  <c r="K31" i="57"/>
  <c r="H32" i="57"/>
  <c r="K32" i="57"/>
  <c r="H33" i="57"/>
  <c r="K33" i="57"/>
  <c r="H34" i="57"/>
  <c r="K34" i="57"/>
  <c r="H35" i="57"/>
  <c r="K35" i="57"/>
  <c r="H36" i="57"/>
  <c r="K36" i="57"/>
  <c r="H37" i="57"/>
  <c r="K37" i="57"/>
  <c r="H38" i="57"/>
  <c r="K38" i="57"/>
  <c r="H39" i="57"/>
  <c r="K39" i="57"/>
  <c r="H40" i="57"/>
  <c r="K40" i="57"/>
  <c r="H41" i="57"/>
  <c r="K41" i="57"/>
  <c r="H42" i="57"/>
  <c r="K42" i="57"/>
  <c r="H43" i="57"/>
  <c r="K43" i="57"/>
  <c r="H44" i="57"/>
  <c r="K44" i="57"/>
  <c r="H45" i="57"/>
  <c r="K45" i="57"/>
  <c r="H46" i="57"/>
  <c r="K46" i="57"/>
  <c r="H47" i="57"/>
  <c r="K47" i="57"/>
  <c r="H48" i="57"/>
  <c r="K48" i="57"/>
  <c r="H49" i="57"/>
  <c r="K49" i="57"/>
  <c r="H50" i="57"/>
  <c r="K50" i="57"/>
  <c r="H51" i="57"/>
  <c r="K51" i="57"/>
  <c r="H52" i="57"/>
  <c r="K52" i="57"/>
  <c r="H53" i="57"/>
  <c r="K53" i="57"/>
  <c r="H54" i="57"/>
  <c r="K54" i="57"/>
  <c r="H55" i="57"/>
  <c r="K55" i="57"/>
  <c r="J9" i="83" l="1"/>
  <c r="J53" i="57"/>
  <c r="J52" i="57"/>
  <c r="J48" i="57"/>
  <c r="J44" i="57"/>
  <c r="J40" i="57"/>
  <c r="J36" i="57"/>
  <c r="J32" i="57"/>
  <c r="J28" i="57"/>
  <c r="J24" i="57"/>
  <c r="J20" i="57"/>
  <c r="J16" i="57"/>
  <c r="J12" i="57"/>
  <c r="J4" i="57"/>
  <c r="J55" i="57"/>
  <c r="J7" i="57"/>
  <c r="J5" i="57"/>
  <c r="J3" i="57"/>
  <c r="J51" i="57"/>
  <c r="J49" i="57"/>
  <c r="J47" i="57"/>
  <c r="J45" i="57"/>
  <c r="J43" i="57"/>
  <c r="J41" i="57"/>
  <c r="J39" i="57"/>
  <c r="J37" i="57"/>
  <c r="J35" i="57"/>
  <c r="J33" i="57"/>
  <c r="J31" i="57"/>
  <c r="J29" i="57"/>
  <c r="J27" i="57"/>
  <c r="J25" i="57"/>
  <c r="J23" i="57"/>
  <c r="J21" i="57"/>
  <c r="J19" i="57"/>
  <c r="J17" i="57"/>
  <c r="J15" i="57"/>
  <c r="J13" i="57"/>
  <c r="J11" i="57"/>
  <c r="J9" i="57"/>
  <c r="J54" i="57"/>
  <c r="J6" i="57"/>
  <c r="J46" i="57"/>
  <c r="J38" i="57"/>
  <c r="J34" i="57"/>
  <c r="J30" i="57"/>
  <c r="J26" i="57"/>
  <c r="J22" i="57"/>
  <c r="J50" i="57"/>
  <c r="J42" i="57"/>
  <c r="J10" i="57"/>
  <c r="J14" i="57"/>
  <c r="J18" i="57"/>
  <c r="F59" i="83"/>
  <c r="H8" i="83"/>
  <c r="I8" i="83" s="1"/>
  <c r="J8" i="83" s="1"/>
  <c r="K2" i="83"/>
  <c r="E56" i="57" l="1"/>
  <c r="F56" i="57"/>
  <c r="F3" i="57"/>
  <c r="F4" i="57"/>
  <c r="F5" i="57"/>
  <c r="F6" i="57"/>
  <c r="F7" i="57"/>
  <c r="F8" i="57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AF15" i="67"/>
  <c r="AE12" i="67"/>
  <c r="AE13" i="67"/>
  <c r="AE14" i="67"/>
  <c r="AE11" i="67"/>
  <c r="E4" i="80" l="1"/>
  <c r="E5" i="80"/>
  <c r="E6" i="80"/>
  <c r="E7" i="80"/>
  <c r="E8" i="80"/>
  <c r="E9" i="80"/>
  <c r="D3" i="80"/>
  <c r="E3" i="80" s="1"/>
  <c r="I3" i="80"/>
  <c r="F2" i="57"/>
  <c r="K2" i="57" s="1"/>
  <c r="I9" i="80"/>
  <c r="J9" i="80" s="1"/>
  <c r="I8" i="80"/>
  <c r="J8" i="80" s="1"/>
  <c r="I7" i="80"/>
  <c r="J7" i="80" s="1"/>
  <c r="I6" i="80"/>
  <c r="J6" i="80" s="1"/>
  <c r="I4" i="80"/>
  <c r="J4" i="80" s="1"/>
  <c r="I5" i="80"/>
  <c r="J5" i="80" s="1"/>
  <c r="I18" i="80"/>
  <c r="I19" i="80"/>
  <c r="J3" i="80" l="1"/>
  <c r="H2" i="57"/>
  <c r="J2" i="57" l="1"/>
  <c r="H8" i="57" l="1"/>
  <c r="I56" i="57" l="1"/>
  <c r="H56" i="57"/>
  <c r="J8" i="57" l="1"/>
</calcChain>
</file>

<file path=xl/sharedStrings.xml><?xml version="1.0" encoding="utf-8"?>
<sst xmlns="http://schemas.openxmlformats.org/spreadsheetml/2006/main" count="194" uniqueCount="44">
  <si>
    <t>Flat No.</t>
  </si>
  <si>
    <t>Sr. No.</t>
  </si>
  <si>
    <t>Comp.</t>
  </si>
  <si>
    <t>Floor No.</t>
  </si>
  <si>
    <t xml:space="preserve">Built up Area in 
Sq. ft. 
</t>
  </si>
  <si>
    <t>Total</t>
  </si>
  <si>
    <t>1 BHK</t>
  </si>
  <si>
    <t>Sr.</t>
  </si>
  <si>
    <t>Total Flats</t>
  </si>
  <si>
    <t>CA</t>
  </si>
  <si>
    <t>BUA</t>
  </si>
  <si>
    <t>Value</t>
  </si>
  <si>
    <t xml:space="preserve">RV </t>
  </si>
  <si>
    <t>Wing</t>
  </si>
  <si>
    <t>Same Bldg</t>
  </si>
  <si>
    <t>Flat</t>
  </si>
  <si>
    <t>Rate</t>
  </si>
  <si>
    <t xml:space="preserve">RERA Carpet Area in 
Sq. ft.                      
</t>
  </si>
  <si>
    <t>Sr.No.</t>
  </si>
  <si>
    <t>CA IN SQ/M</t>
  </si>
  <si>
    <t>CA in Sq/Ft</t>
  </si>
  <si>
    <t>1 BHK D WING</t>
  </si>
  <si>
    <t>1 BHK C WING</t>
  </si>
  <si>
    <t>Typical - 7th &amp; 14th (Ref) Flr</t>
  </si>
  <si>
    <t>Wing - C</t>
  </si>
  <si>
    <t>Tot - 3</t>
  </si>
  <si>
    <t>Ref</t>
  </si>
  <si>
    <t>Wing - D</t>
  </si>
  <si>
    <t>Typical - 8-13, 15-20th Flr</t>
  </si>
  <si>
    <t>Phase - 2</t>
  </si>
  <si>
    <t>Tot - 4</t>
  </si>
  <si>
    <t>21st Flr (Ref)</t>
  </si>
  <si>
    <t>C1503</t>
  </si>
  <si>
    <t>C1603</t>
  </si>
  <si>
    <t>D2002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</si>
  <si>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</si>
  <si>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</si>
  <si>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</si>
  <si>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</si>
  <si>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</si>
  <si>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C</t>
  </si>
  <si>
    <t>D</t>
  </si>
  <si>
    <t xml:space="preserve">1 BHK -     54                                                  </t>
  </si>
  <si>
    <t xml:space="preserve">1 BHK -     57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</si>
</sst>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7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2" fillId="0" borderId="0" xfId="1" applyFont="1"/>
    <xf numFmtId="43" fontId="2" fillId="0" borderId="0" xfId="0" applyNumberFormat="1" applyFont="1"/>
    <xf numFmtId="0" fontId="6" fillId="0" borderId="0" xfId="0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0" fillId="0" borderId="0" xfId="0" applyFont="1"/>
    <xf numFmtId="0" fontId="15" fillId="0" borderId="0" xfId="0" applyFont="1"/>
    <xf numFmtId="0" fontId="9" fillId="0" borderId="0" xfId="0" applyFont="1"/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6" fillId="2" borderId="0" xfId="0" applyFont="1" applyFill="1"/>
    <xf numFmtId="0" fontId="13" fillId="0" borderId="0" xfId="0" applyFont="1"/>
    <xf numFmtId="0" fontId="3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2" fillId="0" borderId="0" xfId="0" applyFont="1"/>
    <xf numFmtId="0" fontId="14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applyNumberFormat="1" applyFont="1" applyBorder="1"/>
    <xf numFmtId="2" fontId="0" fillId="0" borderId="0" xfId="0" applyNumberForma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" fontId="25" fillId="0" borderId="1" xfId="2" applyNumberFormat="1" applyFont="1" applyBorder="1" applyAlignment="1">
      <alignment horizontal="center" vertical="top" wrapText="1"/>
    </xf>
    <xf numFmtId="0" fontId="9" fillId="0" borderId="1" xfId="0" applyFont="1" applyBorder="1"/>
    <xf numFmtId="164" fontId="26" fillId="0" borderId="1" xfId="0" applyNumberFormat="1" applyFont="1" applyBorder="1"/>
    <xf numFmtId="0" fontId="2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64" fontId="27" fillId="0" borderId="2" xfId="0" applyNumberFormat="1" applyFont="1" applyBorder="1"/>
    <xf numFmtId="43" fontId="11" fillId="0" borderId="1" xfId="1" applyFont="1" applyBorder="1" applyAlignment="1"/>
    <xf numFmtId="164" fontId="27" fillId="0" borderId="1" xfId="0" applyNumberFormat="1" applyFont="1" applyBorder="1" applyAlignment="1">
      <alignment horizontal="center"/>
    </xf>
    <xf numFmtId="164" fontId="27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3" fontId="1" fillId="0" borderId="0" xfId="1" applyFont="1"/>
    <xf numFmtId="43" fontId="0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13466</xdr:colOff>
      <xdr:row>16</xdr:row>
      <xdr:rowOff>111542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A3098-3A90-99C8-6DD9-0297A3BE3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4760" cy="4324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9</xdr:col>
      <xdr:colOff>419099</xdr:colOff>
      <xdr:row>27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99F541-CAD2-2B88-C1D9-C2E273C81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5295899" cy="456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zoomScale="160" zoomScaleNormal="160" workbookViewId="0">
      <selection activeCell="K43" sqref="K43"/>
    </sheetView>
  </sheetViews>
  <sheetFormatPr defaultRowHeight="15" x14ac:dyDescent="0.25"/>
  <cols>
    <col min="1" max="1" width="5" style="11" customWidth="1"/>
    <col min="2" max="2" width="5.42578125" style="11" customWidth="1"/>
    <col min="3" max="3" width="6" style="11" customWidth="1"/>
    <col min="4" max="5" width="7.7109375" style="15" customWidth="1"/>
    <col min="6" max="6" width="7.28515625" style="11" customWidth="1"/>
    <col min="7" max="7" width="7.28515625" customWidth="1"/>
    <col min="8" max="8" width="12.140625" customWidth="1"/>
    <col min="9" max="9" width="12.7109375" customWidth="1"/>
    <col min="10" max="10" width="7.140625" customWidth="1"/>
    <col min="11" max="11" width="11.42578125" customWidth="1"/>
    <col min="13" max="13" width="15" style="1" customWidth="1"/>
    <col min="14" max="14" width="9.140625" style="1"/>
  </cols>
  <sheetData>
    <row r="1" spans="1:14" ht="58.5" customHeight="1" x14ac:dyDescent="0.25">
      <c r="A1" s="38" t="s">
        <v>1</v>
      </c>
      <c r="B1" s="14" t="s">
        <v>0</v>
      </c>
      <c r="C1" s="14" t="s">
        <v>3</v>
      </c>
      <c r="D1" s="14" t="s">
        <v>2</v>
      </c>
      <c r="E1" s="14" t="s">
        <v>17</v>
      </c>
      <c r="F1" s="14" t="s">
        <v>4</v>
      </c>
      <c r="G1" s="52" t="s">
        <v>35</v>
      </c>
      <c r="H1" s="52" t="s">
        <v>36</v>
      </c>
      <c r="I1" s="52" t="s">
        <v>37</v>
      </c>
      <c r="J1" s="52" t="s">
        <v>38</v>
      </c>
      <c r="K1" s="52" t="s">
        <v>39</v>
      </c>
    </row>
    <row r="2" spans="1:14" ht="16.5" x14ac:dyDescent="0.3">
      <c r="A2" s="46">
        <v>1</v>
      </c>
      <c r="B2" s="46">
        <v>701</v>
      </c>
      <c r="C2" s="46">
        <v>7</v>
      </c>
      <c r="D2" s="46" t="s">
        <v>6</v>
      </c>
      <c r="E2" s="46">
        <v>429</v>
      </c>
      <c r="F2" s="47">
        <f t="shared" ref="F2:F55" si="0">E2*1.1</f>
        <v>471.90000000000003</v>
      </c>
      <c r="G2" s="53">
        <v>16500</v>
      </c>
      <c r="H2" s="54">
        <f t="shared" ref="H2" si="1">E2*G2</f>
        <v>7078500</v>
      </c>
      <c r="I2" s="54">
        <f>H2*1.04</f>
        <v>7361640</v>
      </c>
      <c r="J2" s="55">
        <f t="shared" ref="J2" si="2">MROUND((I2*0.025/12),500)</f>
        <v>15500</v>
      </c>
      <c r="K2" s="54">
        <f t="shared" ref="K2" si="3">F2*3000</f>
        <v>1415700</v>
      </c>
      <c r="L2" s="9"/>
      <c r="M2" s="2"/>
      <c r="N2" s="2"/>
    </row>
    <row r="3" spans="1:14" ht="16.5" x14ac:dyDescent="0.3">
      <c r="A3" s="46">
        <v>2</v>
      </c>
      <c r="B3" s="46">
        <v>703</v>
      </c>
      <c r="C3" s="46">
        <v>7</v>
      </c>
      <c r="D3" s="46" t="s">
        <v>6</v>
      </c>
      <c r="E3" s="46">
        <v>429</v>
      </c>
      <c r="F3" s="47">
        <f t="shared" si="0"/>
        <v>471.90000000000003</v>
      </c>
      <c r="G3" s="53">
        <v>16500</v>
      </c>
      <c r="H3" s="54">
        <f t="shared" ref="H3:H55" si="4">E3*G3</f>
        <v>7078500</v>
      </c>
      <c r="I3" s="54">
        <f t="shared" ref="I3:I55" si="5">H3*1.04</f>
        <v>7361640</v>
      </c>
      <c r="J3" s="55">
        <f t="shared" ref="J3:J55" si="6">MROUND((I3*0.025/12),500)</f>
        <v>15500</v>
      </c>
      <c r="K3" s="54">
        <f t="shared" ref="K3:K55" si="7">F3*3000</f>
        <v>1415700</v>
      </c>
      <c r="L3" s="9"/>
      <c r="M3" s="2"/>
      <c r="N3" s="2"/>
    </row>
    <row r="4" spans="1:14" ht="16.5" x14ac:dyDescent="0.3">
      <c r="A4" s="46">
        <v>3</v>
      </c>
      <c r="B4" s="46">
        <v>704</v>
      </c>
      <c r="C4" s="46">
        <v>7</v>
      </c>
      <c r="D4" s="46" t="s">
        <v>6</v>
      </c>
      <c r="E4" s="46">
        <v>429</v>
      </c>
      <c r="F4" s="47">
        <f t="shared" si="0"/>
        <v>471.90000000000003</v>
      </c>
      <c r="G4" s="53">
        <v>16500</v>
      </c>
      <c r="H4" s="54">
        <f t="shared" si="4"/>
        <v>7078500</v>
      </c>
      <c r="I4" s="54">
        <f t="shared" si="5"/>
        <v>7361640</v>
      </c>
      <c r="J4" s="55">
        <f t="shared" si="6"/>
        <v>15500</v>
      </c>
      <c r="K4" s="54">
        <f t="shared" si="7"/>
        <v>1415700</v>
      </c>
      <c r="L4" s="9"/>
      <c r="M4" s="2">
        <v>3</v>
      </c>
      <c r="N4" s="2"/>
    </row>
    <row r="5" spans="1:14" ht="16.5" x14ac:dyDescent="0.3">
      <c r="A5" s="46">
        <v>4</v>
      </c>
      <c r="B5" s="46">
        <v>801</v>
      </c>
      <c r="C5" s="46">
        <v>8</v>
      </c>
      <c r="D5" s="46" t="s">
        <v>6</v>
      </c>
      <c r="E5" s="46">
        <v>429</v>
      </c>
      <c r="F5" s="47">
        <f t="shared" si="0"/>
        <v>471.90000000000003</v>
      </c>
      <c r="G5" s="53">
        <v>16500</v>
      </c>
      <c r="H5" s="54">
        <f t="shared" si="4"/>
        <v>7078500</v>
      </c>
      <c r="I5" s="54">
        <f t="shared" si="5"/>
        <v>7361640</v>
      </c>
      <c r="J5" s="55">
        <f t="shared" si="6"/>
        <v>15500</v>
      </c>
      <c r="K5" s="54">
        <f t="shared" si="7"/>
        <v>1415700</v>
      </c>
      <c r="L5" s="9"/>
      <c r="M5" s="2"/>
      <c r="N5" s="2"/>
    </row>
    <row r="6" spans="1:14" ht="16.5" x14ac:dyDescent="0.3">
      <c r="A6" s="46">
        <v>5</v>
      </c>
      <c r="B6" s="46">
        <v>802</v>
      </c>
      <c r="C6" s="46">
        <v>8</v>
      </c>
      <c r="D6" s="46" t="s">
        <v>6</v>
      </c>
      <c r="E6" s="46">
        <v>421</v>
      </c>
      <c r="F6" s="47">
        <f t="shared" si="0"/>
        <v>463.1</v>
      </c>
      <c r="G6" s="53">
        <v>16500</v>
      </c>
      <c r="H6" s="54">
        <f t="shared" si="4"/>
        <v>6946500</v>
      </c>
      <c r="I6" s="54">
        <f t="shared" si="5"/>
        <v>7224360</v>
      </c>
      <c r="J6" s="55">
        <f t="shared" si="6"/>
        <v>15000</v>
      </c>
      <c r="K6" s="54">
        <f t="shared" si="7"/>
        <v>1389300</v>
      </c>
      <c r="L6" s="9"/>
      <c r="M6" s="2"/>
      <c r="N6" s="2"/>
    </row>
    <row r="7" spans="1:14" ht="16.5" x14ac:dyDescent="0.3">
      <c r="A7" s="46">
        <v>6</v>
      </c>
      <c r="B7" s="46">
        <v>803</v>
      </c>
      <c r="C7" s="46">
        <v>8</v>
      </c>
      <c r="D7" s="46" t="s">
        <v>6</v>
      </c>
      <c r="E7" s="46">
        <v>429</v>
      </c>
      <c r="F7" s="47">
        <f t="shared" si="0"/>
        <v>471.90000000000003</v>
      </c>
      <c r="G7" s="53">
        <v>16500</v>
      </c>
      <c r="H7" s="54">
        <f t="shared" si="4"/>
        <v>7078500</v>
      </c>
      <c r="I7" s="54">
        <f t="shared" si="5"/>
        <v>7361640</v>
      </c>
      <c r="J7" s="55">
        <f t="shared" si="6"/>
        <v>15500</v>
      </c>
      <c r="K7" s="54">
        <f t="shared" si="7"/>
        <v>1415700</v>
      </c>
      <c r="L7" s="9"/>
      <c r="M7" s="2"/>
      <c r="N7" s="2"/>
    </row>
    <row r="8" spans="1:14" ht="16.5" x14ac:dyDescent="0.3">
      <c r="A8" s="46">
        <v>7</v>
      </c>
      <c r="B8" s="46">
        <v>804</v>
      </c>
      <c r="C8" s="46">
        <v>8</v>
      </c>
      <c r="D8" s="46" t="s">
        <v>6</v>
      </c>
      <c r="E8" s="46">
        <v>429</v>
      </c>
      <c r="F8" s="47">
        <f t="shared" si="0"/>
        <v>471.90000000000003</v>
      </c>
      <c r="G8" s="53">
        <v>16500</v>
      </c>
      <c r="H8" s="54">
        <f t="shared" si="4"/>
        <v>7078500</v>
      </c>
      <c r="I8" s="54">
        <f t="shared" si="5"/>
        <v>7361640</v>
      </c>
      <c r="J8" s="55">
        <f t="shared" si="6"/>
        <v>15500</v>
      </c>
      <c r="K8" s="54">
        <f t="shared" si="7"/>
        <v>1415700</v>
      </c>
      <c r="L8" s="9"/>
      <c r="M8" s="2"/>
      <c r="N8" s="2"/>
    </row>
    <row r="9" spans="1:14" ht="16.5" x14ac:dyDescent="0.3">
      <c r="A9" s="46">
        <v>8</v>
      </c>
      <c r="B9" s="46">
        <v>901</v>
      </c>
      <c r="C9" s="46">
        <v>9</v>
      </c>
      <c r="D9" s="46" t="s">
        <v>6</v>
      </c>
      <c r="E9" s="46">
        <v>429</v>
      </c>
      <c r="F9" s="47">
        <f t="shared" si="0"/>
        <v>471.90000000000003</v>
      </c>
      <c r="G9" s="53">
        <v>16500</v>
      </c>
      <c r="H9" s="54">
        <f t="shared" si="4"/>
        <v>7078500</v>
      </c>
      <c r="I9" s="54">
        <f t="shared" si="5"/>
        <v>7361640</v>
      </c>
      <c r="J9" s="55">
        <f t="shared" si="6"/>
        <v>15500</v>
      </c>
      <c r="K9" s="54">
        <f t="shared" si="7"/>
        <v>1415700</v>
      </c>
      <c r="L9" s="9"/>
      <c r="M9" s="2"/>
      <c r="N9" s="2"/>
    </row>
    <row r="10" spans="1:14" ht="16.5" x14ac:dyDescent="0.3">
      <c r="A10" s="46">
        <v>9</v>
      </c>
      <c r="B10" s="46">
        <v>902</v>
      </c>
      <c r="C10" s="46">
        <v>9</v>
      </c>
      <c r="D10" s="46" t="s">
        <v>6</v>
      </c>
      <c r="E10" s="46">
        <v>421</v>
      </c>
      <c r="F10" s="47">
        <f t="shared" si="0"/>
        <v>463.1</v>
      </c>
      <c r="G10" s="53">
        <v>16500</v>
      </c>
      <c r="H10" s="54">
        <f t="shared" si="4"/>
        <v>6946500</v>
      </c>
      <c r="I10" s="54">
        <f t="shared" si="5"/>
        <v>7224360</v>
      </c>
      <c r="J10" s="55">
        <f t="shared" si="6"/>
        <v>15000</v>
      </c>
      <c r="K10" s="54">
        <f t="shared" si="7"/>
        <v>1389300</v>
      </c>
      <c r="L10" s="9"/>
      <c r="M10" s="2"/>
      <c r="N10" s="2"/>
    </row>
    <row r="11" spans="1:14" ht="16.5" x14ac:dyDescent="0.3">
      <c r="A11" s="46">
        <v>10</v>
      </c>
      <c r="B11" s="46">
        <v>903</v>
      </c>
      <c r="C11" s="46">
        <v>9</v>
      </c>
      <c r="D11" s="46" t="s">
        <v>6</v>
      </c>
      <c r="E11" s="46">
        <v>429</v>
      </c>
      <c r="F11" s="47">
        <f t="shared" si="0"/>
        <v>471.90000000000003</v>
      </c>
      <c r="G11" s="53">
        <v>16500</v>
      </c>
      <c r="H11" s="54">
        <f t="shared" si="4"/>
        <v>7078500</v>
      </c>
      <c r="I11" s="54">
        <f t="shared" si="5"/>
        <v>7361640</v>
      </c>
      <c r="J11" s="55">
        <f t="shared" si="6"/>
        <v>15500</v>
      </c>
      <c r="K11" s="54">
        <f t="shared" si="7"/>
        <v>1415700</v>
      </c>
      <c r="L11" s="9"/>
      <c r="M11" s="2"/>
      <c r="N11" s="2"/>
    </row>
    <row r="12" spans="1:14" ht="16.5" x14ac:dyDescent="0.3">
      <c r="A12" s="46">
        <v>11</v>
      </c>
      <c r="B12" s="46">
        <v>904</v>
      </c>
      <c r="C12" s="46">
        <v>9</v>
      </c>
      <c r="D12" s="46" t="s">
        <v>6</v>
      </c>
      <c r="E12" s="46">
        <v>429</v>
      </c>
      <c r="F12" s="47">
        <f t="shared" si="0"/>
        <v>471.90000000000003</v>
      </c>
      <c r="G12" s="53">
        <v>16500</v>
      </c>
      <c r="H12" s="54">
        <f t="shared" si="4"/>
        <v>7078500</v>
      </c>
      <c r="I12" s="54">
        <f t="shared" si="5"/>
        <v>7361640</v>
      </c>
      <c r="J12" s="55">
        <f t="shared" si="6"/>
        <v>15500</v>
      </c>
      <c r="K12" s="54">
        <f t="shared" si="7"/>
        <v>1415700</v>
      </c>
      <c r="L12" s="9"/>
      <c r="M12" s="2"/>
      <c r="N12" s="2"/>
    </row>
    <row r="13" spans="1:14" ht="16.5" x14ac:dyDescent="0.3">
      <c r="A13" s="46">
        <v>12</v>
      </c>
      <c r="B13" s="46">
        <v>1001</v>
      </c>
      <c r="C13" s="46">
        <v>10</v>
      </c>
      <c r="D13" s="46" t="s">
        <v>6</v>
      </c>
      <c r="E13" s="46">
        <v>429</v>
      </c>
      <c r="F13" s="47">
        <f t="shared" si="0"/>
        <v>471.90000000000003</v>
      </c>
      <c r="G13" s="53">
        <v>16500</v>
      </c>
      <c r="H13" s="54">
        <f t="shared" si="4"/>
        <v>7078500</v>
      </c>
      <c r="I13" s="54">
        <f t="shared" si="5"/>
        <v>7361640</v>
      </c>
      <c r="J13" s="55">
        <f t="shared" si="6"/>
        <v>15500</v>
      </c>
      <c r="K13" s="54">
        <f t="shared" si="7"/>
        <v>1415700</v>
      </c>
      <c r="L13" s="9"/>
      <c r="M13" s="2"/>
      <c r="N13" s="2"/>
    </row>
    <row r="14" spans="1:14" ht="16.5" x14ac:dyDescent="0.3">
      <c r="A14" s="46">
        <v>13</v>
      </c>
      <c r="B14" s="46">
        <v>1002</v>
      </c>
      <c r="C14" s="46">
        <v>10</v>
      </c>
      <c r="D14" s="46" t="s">
        <v>6</v>
      </c>
      <c r="E14" s="46">
        <v>421</v>
      </c>
      <c r="F14" s="47">
        <f t="shared" si="0"/>
        <v>463.1</v>
      </c>
      <c r="G14" s="53">
        <v>16500</v>
      </c>
      <c r="H14" s="54">
        <f t="shared" si="4"/>
        <v>6946500</v>
      </c>
      <c r="I14" s="54">
        <f t="shared" si="5"/>
        <v>7224360</v>
      </c>
      <c r="J14" s="55">
        <f t="shared" si="6"/>
        <v>15000</v>
      </c>
      <c r="K14" s="54">
        <f t="shared" si="7"/>
        <v>1389300</v>
      </c>
      <c r="L14" s="9"/>
      <c r="M14" s="2"/>
      <c r="N14" s="2"/>
    </row>
    <row r="15" spans="1:14" ht="16.5" x14ac:dyDescent="0.3">
      <c r="A15" s="46">
        <v>14</v>
      </c>
      <c r="B15" s="46">
        <v>1003</v>
      </c>
      <c r="C15" s="46">
        <v>10</v>
      </c>
      <c r="D15" s="46" t="s">
        <v>6</v>
      </c>
      <c r="E15" s="46">
        <v>429</v>
      </c>
      <c r="F15" s="47">
        <f t="shared" si="0"/>
        <v>471.90000000000003</v>
      </c>
      <c r="G15" s="53">
        <v>16500</v>
      </c>
      <c r="H15" s="54">
        <f t="shared" si="4"/>
        <v>7078500</v>
      </c>
      <c r="I15" s="54">
        <f t="shared" si="5"/>
        <v>7361640</v>
      </c>
      <c r="J15" s="55">
        <f t="shared" si="6"/>
        <v>15500</v>
      </c>
      <c r="K15" s="54">
        <f t="shared" si="7"/>
        <v>1415700</v>
      </c>
      <c r="L15" s="9"/>
      <c r="M15" s="2"/>
      <c r="N15" s="2"/>
    </row>
    <row r="16" spans="1:14" ht="16.5" x14ac:dyDescent="0.3">
      <c r="A16" s="46">
        <v>15</v>
      </c>
      <c r="B16" s="46">
        <v>1004</v>
      </c>
      <c r="C16" s="46">
        <v>10</v>
      </c>
      <c r="D16" s="46" t="s">
        <v>6</v>
      </c>
      <c r="E16" s="46">
        <v>429</v>
      </c>
      <c r="F16" s="47">
        <f t="shared" si="0"/>
        <v>471.90000000000003</v>
      </c>
      <c r="G16" s="53">
        <v>16500</v>
      </c>
      <c r="H16" s="54">
        <f t="shared" si="4"/>
        <v>7078500</v>
      </c>
      <c r="I16" s="54">
        <f t="shared" si="5"/>
        <v>7361640</v>
      </c>
      <c r="J16" s="55">
        <f t="shared" si="6"/>
        <v>15500</v>
      </c>
      <c r="K16" s="54">
        <f t="shared" si="7"/>
        <v>1415700</v>
      </c>
      <c r="L16" s="9"/>
      <c r="M16" s="2"/>
      <c r="N16" s="2"/>
    </row>
    <row r="17" spans="1:16" ht="16.5" x14ac:dyDescent="0.3">
      <c r="A17" s="46">
        <v>16</v>
      </c>
      <c r="B17" s="46">
        <v>1101</v>
      </c>
      <c r="C17" s="46">
        <v>11</v>
      </c>
      <c r="D17" s="46" t="s">
        <v>6</v>
      </c>
      <c r="E17" s="46">
        <v>429</v>
      </c>
      <c r="F17" s="47">
        <f t="shared" si="0"/>
        <v>471.90000000000003</v>
      </c>
      <c r="G17" s="53">
        <v>16500</v>
      </c>
      <c r="H17" s="54">
        <f t="shared" si="4"/>
        <v>7078500</v>
      </c>
      <c r="I17" s="54">
        <f t="shared" si="5"/>
        <v>7361640</v>
      </c>
      <c r="J17" s="55">
        <f t="shared" si="6"/>
        <v>15500</v>
      </c>
      <c r="K17" s="54">
        <f t="shared" si="7"/>
        <v>1415700</v>
      </c>
      <c r="L17" s="9"/>
      <c r="M17" s="2"/>
      <c r="N17" s="2"/>
    </row>
    <row r="18" spans="1:16" ht="16.5" x14ac:dyDescent="0.3">
      <c r="A18" s="46">
        <v>17</v>
      </c>
      <c r="B18" s="46">
        <v>1102</v>
      </c>
      <c r="C18" s="46">
        <v>11</v>
      </c>
      <c r="D18" s="46" t="s">
        <v>6</v>
      </c>
      <c r="E18" s="46">
        <v>421</v>
      </c>
      <c r="F18" s="47">
        <f t="shared" si="0"/>
        <v>463.1</v>
      </c>
      <c r="G18" s="53">
        <v>16500</v>
      </c>
      <c r="H18" s="54">
        <f t="shared" si="4"/>
        <v>6946500</v>
      </c>
      <c r="I18" s="54">
        <f t="shared" si="5"/>
        <v>7224360</v>
      </c>
      <c r="J18" s="55">
        <f t="shared" si="6"/>
        <v>15000</v>
      </c>
      <c r="K18" s="54">
        <f t="shared" si="7"/>
        <v>1389300</v>
      </c>
      <c r="L18" s="9"/>
      <c r="M18" s="2"/>
      <c r="N18" s="2"/>
    </row>
    <row r="19" spans="1:16" ht="16.5" x14ac:dyDescent="0.3">
      <c r="A19" s="46">
        <v>18</v>
      </c>
      <c r="B19" s="46">
        <v>1103</v>
      </c>
      <c r="C19" s="46">
        <v>11</v>
      </c>
      <c r="D19" s="46" t="s">
        <v>6</v>
      </c>
      <c r="E19" s="46">
        <v>429</v>
      </c>
      <c r="F19" s="47">
        <f t="shared" si="0"/>
        <v>471.90000000000003</v>
      </c>
      <c r="G19" s="53">
        <v>16500</v>
      </c>
      <c r="H19" s="54">
        <f t="shared" si="4"/>
        <v>7078500</v>
      </c>
      <c r="I19" s="54">
        <f t="shared" si="5"/>
        <v>7361640</v>
      </c>
      <c r="J19" s="55">
        <f t="shared" si="6"/>
        <v>15500</v>
      </c>
      <c r="K19" s="54">
        <f t="shared" si="7"/>
        <v>1415700</v>
      </c>
      <c r="L19" s="9"/>
      <c r="M19" s="2"/>
      <c r="N19" s="2"/>
    </row>
    <row r="20" spans="1:16" ht="16.5" x14ac:dyDescent="0.3">
      <c r="A20" s="46">
        <v>19</v>
      </c>
      <c r="B20" s="46">
        <v>1104</v>
      </c>
      <c r="C20" s="46">
        <v>11</v>
      </c>
      <c r="D20" s="46" t="s">
        <v>6</v>
      </c>
      <c r="E20" s="46">
        <v>429</v>
      </c>
      <c r="F20" s="47">
        <f t="shared" si="0"/>
        <v>471.90000000000003</v>
      </c>
      <c r="G20" s="53">
        <v>16500</v>
      </c>
      <c r="H20" s="54">
        <f t="shared" si="4"/>
        <v>7078500</v>
      </c>
      <c r="I20" s="54">
        <f t="shared" si="5"/>
        <v>7361640</v>
      </c>
      <c r="J20" s="55">
        <f t="shared" si="6"/>
        <v>15500</v>
      </c>
      <c r="K20" s="54">
        <f t="shared" si="7"/>
        <v>1415700</v>
      </c>
      <c r="L20" s="9"/>
      <c r="M20" s="2"/>
      <c r="N20" s="2"/>
    </row>
    <row r="21" spans="1:16" ht="16.5" x14ac:dyDescent="0.3">
      <c r="A21" s="46">
        <v>20</v>
      </c>
      <c r="B21" s="46">
        <v>1201</v>
      </c>
      <c r="C21" s="46">
        <v>12</v>
      </c>
      <c r="D21" s="46" t="s">
        <v>6</v>
      </c>
      <c r="E21" s="46">
        <v>429</v>
      </c>
      <c r="F21" s="47">
        <f t="shared" si="0"/>
        <v>471.90000000000003</v>
      </c>
      <c r="G21" s="53">
        <v>16500</v>
      </c>
      <c r="H21" s="54">
        <f t="shared" si="4"/>
        <v>7078500</v>
      </c>
      <c r="I21" s="54">
        <f t="shared" si="5"/>
        <v>7361640</v>
      </c>
      <c r="J21" s="55">
        <f t="shared" si="6"/>
        <v>15500</v>
      </c>
      <c r="K21" s="54">
        <f t="shared" si="7"/>
        <v>1415700</v>
      </c>
      <c r="L21" s="9"/>
      <c r="M21" s="2"/>
      <c r="N21" s="2"/>
    </row>
    <row r="22" spans="1:16" ht="16.5" x14ac:dyDescent="0.3">
      <c r="A22" s="46">
        <v>21</v>
      </c>
      <c r="B22" s="46">
        <v>1202</v>
      </c>
      <c r="C22" s="46">
        <v>12</v>
      </c>
      <c r="D22" s="46" t="s">
        <v>6</v>
      </c>
      <c r="E22" s="46">
        <v>421</v>
      </c>
      <c r="F22" s="47">
        <f t="shared" si="0"/>
        <v>463.1</v>
      </c>
      <c r="G22" s="53">
        <v>16500</v>
      </c>
      <c r="H22" s="54">
        <f t="shared" si="4"/>
        <v>6946500</v>
      </c>
      <c r="I22" s="54">
        <f t="shared" si="5"/>
        <v>7224360</v>
      </c>
      <c r="J22" s="55">
        <f t="shared" si="6"/>
        <v>15000</v>
      </c>
      <c r="K22" s="54">
        <f t="shared" si="7"/>
        <v>1389300</v>
      </c>
      <c r="L22" s="9"/>
      <c r="M22" s="2"/>
      <c r="N22" s="2"/>
    </row>
    <row r="23" spans="1:16" ht="16.5" x14ac:dyDescent="0.3">
      <c r="A23" s="46">
        <v>22</v>
      </c>
      <c r="B23" s="46">
        <v>1203</v>
      </c>
      <c r="C23" s="46">
        <v>12</v>
      </c>
      <c r="D23" s="46" t="s">
        <v>6</v>
      </c>
      <c r="E23" s="46">
        <v>429</v>
      </c>
      <c r="F23" s="47">
        <f t="shared" si="0"/>
        <v>471.90000000000003</v>
      </c>
      <c r="G23" s="53">
        <v>16500</v>
      </c>
      <c r="H23" s="54">
        <f t="shared" si="4"/>
        <v>7078500</v>
      </c>
      <c r="I23" s="54">
        <f t="shared" si="5"/>
        <v>7361640</v>
      </c>
      <c r="J23" s="55">
        <f t="shared" si="6"/>
        <v>15500</v>
      </c>
      <c r="K23" s="54">
        <f t="shared" si="7"/>
        <v>1415700</v>
      </c>
      <c r="L23" s="9"/>
      <c r="M23" s="2"/>
      <c r="N23" s="2"/>
    </row>
    <row r="24" spans="1:16" ht="16.5" x14ac:dyDescent="0.3">
      <c r="A24" s="46">
        <v>23</v>
      </c>
      <c r="B24" s="46">
        <v>1204</v>
      </c>
      <c r="C24" s="46">
        <v>12</v>
      </c>
      <c r="D24" s="46" t="s">
        <v>6</v>
      </c>
      <c r="E24" s="46">
        <v>429</v>
      </c>
      <c r="F24" s="47">
        <f t="shared" si="0"/>
        <v>471.90000000000003</v>
      </c>
      <c r="G24" s="53">
        <v>16500</v>
      </c>
      <c r="H24" s="54">
        <f t="shared" si="4"/>
        <v>7078500</v>
      </c>
      <c r="I24" s="54">
        <f t="shared" si="5"/>
        <v>7361640</v>
      </c>
      <c r="J24" s="55">
        <f t="shared" si="6"/>
        <v>15500</v>
      </c>
      <c r="K24" s="54">
        <f t="shared" si="7"/>
        <v>1415700</v>
      </c>
      <c r="L24" s="9"/>
      <c r="M24" s="2"/>
      <c r="N24" s="2"/>
    </row>
    <row r="25" spans="1:16" ht="16.5" x14ac:dyDescent="0.3">
      <c r="A25" s="46">
        <v>24</v>
      </c>
      <c r="B25" s="46">
        <v>1301</v>
      </c>
      <c r="C25" s="46">
        <v>13</v>
      </c>
      <c r="D25" s="46" t="s">
        <v>6</v>
      </c>
      <c r="E25" s="46">
        <v>429</v>
      </c>
      <c r="F25" s="47">
        <f t="shared" si="0"/>
        <v>471.90000000000003</v>
      </c>
      <c r="G25" s="53">
        <v>16500</v>
      </c>
      <c r="H25" s="54">
        <f t="shared" si="4"/>
        <v>7078500</v>
      </c>
      <c r="I25" s="54">
        <f t="shared" si="5"/>
        <v>7361640</v>
      </c>
      <c r="J25" s="55">
        <f t="shared" si="6"/>
        <v>15500</v>
      </c>
      <c r="K25" s="54">
        <f t="shared" si="7"/>
        <v>1415700</v>
      </c>
      <c r="L25" s="9"/>
      <c r="M25" s="2"/>
      <c r="N25" s="2"/>
      <c r="P25" s="3"/>
    </row>
    <row r="26" spans="1:16" ht="16.5" x14ac:dyDescent="0.3">
      <c r="A26" s="46">
        <v>25</v>
      </c>
      <c r="B26" s="46">
        <v>1302</v>
      </c>
      <c r="C26" s="46">
        <v>13</v>
      </c>
      <c r="D26" s="46" t="s">
        <v>6</v>
      </c>
      <c r="E26" s="46">
        <v>421</v>
      </c>
      <c r="F26" s="47">
        <f t="shared" si="0"/>
        <v>463.1</v>
      </c>
      <c r="G26" s="53">
        <v>16500</v>
      </c>
      <c r="H26" s="54">
        <f t="shared" si="4"/>
        <v>6946500</v>
      </c>
      <c r="I26" s="54">
        <f t="shared" si="5"/>
        <v>7224360</v>
      </c>
      <c r="J26" s="55">
        <f t="shared" si="6"/>
        <v>15000</v>
      </c>
      <c r="K26" s="54">
        <f t="shared" si="7"/>
        <v>1389300</v>
      </c>
      <c r="L26" s="9"/>
      <c r="M26" s="2"/>
      <c r="N26" s="2"/>
      <c r="P26" s="3"/>
    </row>
    <row r="27" spans="1:16" ht="16.5" x14ac:dyDescent="0.3">
      <c r="A27" s="46">
        <v>26</v>
      </c>
      <c r="B27" s="46">
        <v>1303</v>
      </c>
      <c r="C27" s="46">
        <v>13</v>
      </c>
      <c r="D27" s="46" t="s">
        <v>6</v>
      </c>
      <c r="E27" s="46">
        <v>429</v>
      </c>
      <c r="F27" s="47">
        <f t="shared" si="0"/>
        <v>471.90000000000003</v>
      </c>
      <c r="G27" s="53">
        <v>16500</v>
      </c>
      <c r="H27" s="54">
        <f t="shared" si="4"/>
        <v>7078500</v>
      </c>
      <c r="I27" s="54">
        <f t="shared" si="5"/>
        <v>7361640</v>
      </c>
      <c r="J27" s="55">
        <f t="shared" si="6"/>
        <v>15500</v>
      </c>
      <c r="K27" s="54">
        <f t="shared" si="7"/>
        <v>1415700</v>
      </c>
      <c r="L27" s="9"/>
      <c r="M27" s="2"/>
      <c r="N27" s="2"/>
      <c r="P27" s="3"/>
    </row>
    <row r="28" spans="1:16" ht="16.5" x14ac:dyDescent="0.3">
      <c r="A28" s="46">
        <v>27</v>
      </c>
      <c r="B28" s="46">
        <v>1304</v>
      </c>
      <c r="C28" s="46">
        <v>13</v>
      </c>
      <c r="D28" s="46" t="s">
        <v>6</v>
      </c>
      <c r="E28" s="46">
        <v>429</v>
      </c>
      <c r="F28" s="47">
        <f t="shared" si="0"/>
        <v>471.90000000000003</v>
      </c>
      <c r="G28" s="53">
        <v>16500</v>
      </c>
      <c r="H28" s="54">
        <f t="shared" si="4"/>
        <v>7078500</v>
      </c>
      <c r="I28" s="54">
        <f t="shared" si="5"/>
        <v>7361640</v>
      </c>
      <c r="J28" s="55">
        <f t="shared" si="6"/>
        <v>15500</v>
      </c>
      <c r="K28" s="54">
        <f t="shared" si="7"/>
        <v>1415700</v>
      </c>
      <c r="L28" s="9"/>
      <c r="M28" s="2"/>
      <c r="N28" s="2"/>
    </row>
    <row r="29" spans="1:16" ht="16.5" x14ac:dyDescent="0.3">
      <c r="A29" s="46">
        <v>28</v>
      </c>
      <c r="B29" s="46">
        <v>1401</v>
      </c>
      <c r="C29" s="46">
        <v>14</v>
      </c>
      <c r="D29" s="46" t="s">
        <v>6</v>
      </c>
      <c r="E29" s="46">
        <v>429</v>
      </c>
      <c r="F29" s="47">
        <f t="shared" si="0"/>
        <v>471.90000000000003</v>
      </c>
      <c r="G29" s="53">
        <v>16500</v>
      </c>
      <c r="H29" s="54">
        <f t="shared" si="4"/>
        <v>7078500</v>
      </c>
      <c r="I29" s="54">
        <f t="shared" si="5"/>
        <v>7361640</v>
      </c>
      <c r="J29" s="55">
        <f t="shared" si="6"/>
        <v>15500</v>
      </c>
      <c r="K29" s="54">
        <f t="shared" si="7"/>
        <v>1415700</v>
      </c>
      <c r="L29" s="9"/>
      <c r="M29" s="2"/>
      <c r="N29" s="2"/>
    </row>
    <row r="30" spans="1:16" ht="16.5" x14ac:dyDescent="0.3">
      <c r="A30" s="46">
        <v>29</v>
      </c>
      <c r="B30" s="46">
        <v>1403</v>
      </c>
      <c r="C30" s="46">
        <v>14</v>
      </c>
      <c r="D30" s="46" t="s">
        <v>6</v>
      </c>
      <c r="E30" s="46">
        <v>429</v>
      </c>
      <c r="F30" s="47">
        <f t="shared" si="0"/>
        <v>471.90000000000003</v>
      </c>
      <c r="G30" s="53">
        <v>16500</v>
      </c>
      <c r="H30" s="54">
        <f t="shared" si="4"/>
        <v>7078500</v>
      </c>
      <c r="I30" s="54">
        <f t="shared" si="5"/>
        <v>7361640</v>
      </c>
      <c r="J30" s="55">
        <f t="shared" si="6"/>
        <v>15500</v>
      </c>
      <c r="K30" s="54">
        <f t="shared" si="7"/>
        <v>1415700</v>
      </c>
      <c r="L30" s="9"/>
      <c r="M30" s="2"/>
      <c r="N30" s="2"/>
    </row>
    <row r="31" spans="1:16" ht="16.5" x14ac:dyDescent="0.3">
      <c r="A31" s="46">
        <v>30</v>
      </c>
      <c r="B31" s="46">
        <v>1404</v>
      </c>
      <c r="C31" s="46">
        <v>14</v>
      </c>
      <c r="D31" s="46" t="s">
        <v>6</v>
      </c>
      <c r="E31" s="46">
        <v>429</v>
      </c>
      <c r="F31" s="47">
        <f t="shared" si="0"/>
        <v>471.90000000000003</v>
      </c>
      <c r="G31" s="53">
        <v>16500</v>
      </c>
      <c r="H31" s="54">
        <f t="shared" si="4"/>
        <v>7078500</v>
      </c>
      <c r="I31" s="54">
        <f t="shared" si="5"/>
        <v>7361640</v>
      </c>
      <c r="J31" s="55">
        <f t="shared" si="6"/>
        <v>15500</v>
      </c>
      <c r="K31" s="54">
        <f t="shared" si="7"/>
        <v>1415700</v>
      </c>
      <c r="L31" s="9"/>
      <c r="M31" s="2"/>
      <c r="N31" s="2"/>
    </row>
    <row r="32" spans="1:16" ht="16.5" x14ac:dyDescent="0.3">
      <c r="A32" s="46">
        <v>31</v>
      </c>
      <c r="B32" s="46">
        <v>1501</v>
      </c>
      <c r="C32" s="46">
        <v>15</v>
      </c>
      <c r="D32" s="46" t="s">
        <v>6</v>
      </c>
      <c r="E32" s="46">
        <v>429</v>
      </c>
      <c r="F32" s="47">
        <f t="shared" si="0"/>
        <v>471.90000000000003</v>
      </c>
      <c r="G32" s="53">
        <v>16500</v>
      </c>
      <c r="H32" s="54">
        <f t="shared" si="4"/>
        <v>7078500</v>
      </c>
      <c r="I32" s="54">
        <f t="shared" si="5"/>
        <v>7361640</v>
      </c>
      <c r="J32" s="55">
        <f t="shared" si="6"/>
        <v>15500</v>
      </c>
      <c r="K32" s="54">
        <f t="shared" si="7"/>
        <v>1415700</v>
      </c>
      <c r="L32" s="9"/>
      <c r="M32" s="2"/>
      <c r="N32" s="2"/>
    </row>
    <row r="33" spans="1:14" ht="16.5" x14ac:dyDescent="0.3">
      <c r="A33" s="46">
        <v>32</v>
      </c>
      <c r="B33" s="46">
        <v>1502</v>
      </c>
      <c r="C33" s="46">
        <v>15</v>
      </c>
      <c r="D33" s="46" t="s">
        <v>6</v>
      </c>
      <c r="E33" s="46">
        <v>421</v>
      </c>
      <c r="F33" s="47">
        <f t="shared" si="0"/>
        <v>463.1</v>
      </c>
      <c r="G33" s="53">
        <v>16500</v>
      </c>
      <c r="H33" s="54">
        <f t="shared" si="4"/>
        <v>6946500</v>
      </c>
      <c r="I33" s="54">
        <f t="shared" si="5"/>
        <v>7224360</v>
      </c>
      <c r="J33" s="55">
        <f t="shared" si="6"/>
        <v>15000</v>
      </c>
      <c r="K33" s="54">
        <f t="shared" si="7"/>
        <v>1389300</v>
      </c>
      <c r="L33" s="9"/>
      <c r="M33" s="2"/>
      <c r="N33" s="2"/>
    </row>
    <row r="34" spans="1:14" ht="16.5" x14ac:dyDescent="0.3">
      <c r="A34" s="46">
        <v>33</v>
      </c>
      <c r="B34" s="46">
        <v>1503</v>
      </c>
      <c r="C34" s="46">
        <v>15</v>
      </c>
      <c r="D34" s="46" t="s">
        <v>6</v>
      </c>
      <c r="E34" s="46">
        <v>429</v>
      </c>
      <c r="F34" s="47">
        <f t="shared" si="0"/>
        <v>471.90000000000003</v>
      </c>
      <c r="G34" s="53">
        <v>16500</v>
      </c>
      <c r="H34" s="54">
        <f t="shared" si="4"/>
        <v>7078500</v>
      </c>
      <c r="I34" s="54">
        <f t="shared" si="5"/>
        <v>7361640</v>
      </c>
      <c r="J34" s="55">
        <f t="shared" si="6"/>
        <v>15500</v>
      </c>
      <c r="K34" s="54">
        <f t="shared" si="7"/>
        <v>1415700</v>
      </c>
      <c r="L34" s="9"/>
      <c r="M34" s="2"/>
      <c r="N34" s="2"/>
    </row>
    <row r="35" spans="1:14" ht="16.5" x14ac:dyDescent="0.3">
      <c r="A35" s="46">
        <v>34</v>
      </c>
      <c r="B35" s="46">
        <v>1504</v>
      </c>
      <c r="C35" s="46">
        <v>15</v>
      </c>
      <c r="D35" s="46" t="s">
        <v>6</v>
      </c>
      <c r="E35" s="46">
        <v>429</v>
      </c>
      <c r="F35" s="47">
        <f t="shared" si="0"/>
        <v>471.90000000000003</v>
      </c>
      <c r="G35" s="53">
        <v>16500</v>
      </c>
      <c r="H35" s="54">
        <f t="shared" si="4"/>
        <v>7078500</v>
      </c>
      <c r="I35" s="54">
        <f t="shared" si="5"/>
        <v>7361640</v>
      </c>
      <c r="J35" s="55">
        <f t="shared" si="6"/>
        <v>15500</v>
      </c>
      <c r="K35" s="54">
        <f t="shared" si="7"/>
        <v>1415700</v>
      </c>
      <c r="L35" s="9"/>
      <c r="M35" s="2"/>
      <c r="N35" s="2"/>
    </row>
    <row r="36" spans="1:14" ht="16.5" x14ac:dyDescent="0.3">
      <c r="A36" s="46">
        <v>35</v>
      </c>
      <c r="B36" s="46">
        <v>1601</v>
      </c>
      <c r="C36" s="46">
        <v>16</v>
      </c>
      <c r="D36" s="46" t="s">
        <v>6</v>
      </c>
      <c r="E36" s="46">
        <v>429</v>
      </c>
      <c r="F36" s="47">
        <f t="shared" si="0"/>
        <v>471.90000000000003</v>
      </c>
      <c r="G36" s="53">
        <v>16500</v>
      </c>
      <c r="H36" s="54">
        <f t="shared" si="4"/>
        <v>7078500</v>
      </c>
      <c r="I36" s="54">
        <f t="shared" si="5"/>
        <v>7361640</v>
      </c>
      <c r="J36" s="55">
        <f t="shared" si="6"/>
        <v>15500</v>
      </c>
      <c r="K36" s="54">
        <f t="shared" si="7"/>
        <v>1415700</v>
      </c>
      <c r="L36" s="9"/>
      <c r="M36" s="2"/>
      <c r="N36" s="2"/>
    </row>
    <row r="37" spans="1:14" ht="16.5" x14ac:dyDescent="0.3">
      <c r="A37" s="46">
        <v>36</v>
      </c>
      <c r="B37" s="46">
        <v>1602</v>
      </c>
      <c r="C37" s="46">
        <v>16</v>
      </c>
      <c r="D37" s="46" t="s">
        <v>6</v>
      </c>
      <c r="E37" s="46">
        <v>421</v>
      </c>
      <c r="F37" s="47">
        <f t="shared" si="0"/>
        <v>463.1</v>
      </c>
      <c r="G37" s="53">
        <v>16500</v>
      </c>
      <c r="H37" s="54">
        <f t="shared" si="4"/>
        <v>6946500</v>
      </c>
      <c r="I37" s="54">
        <f t="shared" si="5"/>
        <v>7224360</v>
      </c>
      <c r="J37" s="55">
        <f t="shared" si="6"/>
        <v>15000</v>
      </c>
      <c r="K37" s="54">
        <f t="shared" si="7"/>
        <v>1389300</v>
      </c>
      <c r="L37" s="9"/>
      <c r="M37" s="2"/>
      <c r="N37" s="2"/>
    </row>
    <row r="38" spans="1:14" ht="16.5" x14ac:dyDescent="0.3">
      <c r="A38" s="46">
        <v>37</v>
      </c>
      <c r="B38" s="46">
        <v>1603</v>
      </c>
      <c r="C38" s="46">
        <v>16</v>
      </c>
      <c r="D38" s="46" t="s">
        <v>6</v>
      </c>
      <c r="E38" s="46">
        <v>429</v>
      </c>
      <c r="F38" s="47">
        <f t="shared" si="0"/>
        <v>471.90000000000003</v>
      </c>
      <c r="G38" s="53">
        <v>16500</v>
      </c>
      <c r="H38" s="54">
        <f t="shared" si="4"/>
        <v>7078500</v>
      </c>
      <c r="I38" s="54">
        <f t="shared" si="5"/>
        <v>7361640</v>
      </c>
      <c r="J38" s="55">
        <f t="shared" si="6"/>
        <v>15500</v>
      </c>
      <c r="K38" s="54">
        <f t="shared" si="7"/>
        <v>1415700</v>
      </c>
      <c r="L38" s="9"/>
      <c r="M38" s="2"/>
      <c r="N38" s="2"/>
    </row>
    <row r="39" spans="1:14" ht="16.5" x14ac:dyDescent="0.3">
      <c r="A39" s="46">
        <v>38</v>
      </c>
      <c r="B39" s="46">
        <v>1604</v>
      </c>
      <c r="C39" s="46">
        <v>16</v>
      </c>
      <c r="D39" s="46" t="s">
        <v>6</v>
      </c>
      <c r="E39" s="46">
        <v>429</v>
      </c>
      <c r="F39" s="47">
        <f t="shared" si="0"/>
        <v>471.90000000000003</v>
      </c>
      <c r="G39" s="53">
        <v>16500</v>
      </c>
      <c r="H39" s="54">
        <f t="shared" si="4"/>
        <v>7078500</v>
      </c>
      <c r="I39" s="54">
        <f t="shared" si="5"/>
        <v>7361640</v>
      </c>
      <c r="J39" s="55">
        <f t="shared" si="6"/>
        <v>15500</v>
      </c>
      <c r="K39" s="54">
        <f t="shared" si="7"/>
        <v>1415700</v>
      </c>
      <c r="L39" s="9"/>
      <c r="M39" s="2"/>
      <c r="N39" s="2"/>
    </row>
    <row r="40" spans="1:14" ht="16.5" x14ac:dyDescent="0.3">
      <c r="A40" s="46">
        <v>39</v>
      </c>
      <c r="B40" s="46">
        <v>1701</v>
      </c>
      <c r="C40" s="46">
        <v>17</v>
      </c>
      <c r="D40" s="46" t="s">
        <v>6</v>
      </c>
      <c r="E40" s="46">
        <v>429</v>
      </c>
      <c r="F40" s="47">
        <f t="shared" si="0"/>
        <v>471.90000000000003</v>
      </c>
      <c r="G40" s="53">
        <v>16500</v>
      </c>
      <c r="H40" s="54">
        <f t="shared" si="4"/>
        <v>7078500</v>
      </c>
      <c r="I40" s="54">
        <f t="shared" si="5"/>
        <v>7361640</v>
      </c>
      <c r="J40" s="55">
        <f t="shared" si="6"/>
        <v>15500</v>
      </c>
      <c r="K40" s="54">
        <f t="shared" si="7"/>
        <v>1415700</v>
      </c>
      <c r="L40" s="9"/>
      <c r="M40" s="2"/>
      <c r="N40" s="2"/>
    </row>
    <row r="41" spans="1:14" ht="16.5" x14ac:dyDescent="0.3">
      <c r="A41" s="46">
        <v>40</v>
      </c>
      <c r="B41" s="46">
        <v>1702</v>
      </c>
      <c r="C41" s="46">
        <v>17</v>
      </c>
      <c r="D41" s="46" t="s">
        <v>6</v>
      </c>
      <c r="E41" s="46">
        <v>421</v>
      </c>
      <c r="F41" s="47">
        <f t="shared" si="0"/>
        <v>463.1</v>
      </c>
      <c r="G41" s="53">
        <v>16500</v>
      </c>
      <c r="H41" s="54">
        <f t="shared" si="4"/>
        <v>6946500</v>
      </c>
      <c r="I41" s="54">
        <f t="shared" si="5"/>
        <v>7224360</v>
      </c>
      <c r="J41" s="55">
        <f t="shared" si="6"/>
        <v>15000</v>
      </c>
      <c r="K41" s="54">
        <f t="shared" si="7"/>
        <v>1389300</v>
      </c>
      <c r="L41" s="9"/>
      <c r="M41" s="2"/>
      <c r="N41" s="2"/>
    </row>
    <row r="42" spans="1:14" ht="16.5" x14ac:dyDescent="0.3">
      <c r="A42" s="46">
        <v>41</v>
      </c>
      <c r="B42" s="46">
        <v>1703</v>
      </c>
      <c r="C42" s="46">
        <v>17</v>
      </c>
      <c r="D42" s="46" t="s">
        <v>6</v>
      </c>
      <c r="E42" s="46">
        <v>429</v>
      </c>
      <c r="F42" s="47">
        <f t="shared" si="0"/>
        <v>471.90000000000003</v>
      </c>
      <c r="G42" s="53">
        <v>16500</v>
      </c>
      <c r="H42" s="54">
        <f t="shared" si="4"/>
        <v>7078500</v>
      </c>
      <c r="I42" s="54">
        <f t="shared" si="5"/>
        <v>7361640</v>
      </c>
      <c r="J42" s="55">
        <f t="shared" si="6"/>
        <v>15500</v>
      </c>
      <c r="K42" s="54">
        <f t="shared" si="7"/>
        <v>1415700</v>
      </c>
      <c r="L42" s="9"/>
      <c r="M42" s="2"/>
      <c r="N42" s="2"/>
    </row>
    <row r="43" spans="1:14" ht="16.5" x14ac:dyDescent="0.3">
      <c r="A43" s="46">
        <v>42</v>
      </c>
      <c r="B43" s="46">
        <v>1704</v>
      </c>
      <c r="C43" s="46">
        <v>17</v>
      </c>
      <c r="D43" s="46" t="s">
        <v>6</v>
      </c>
      <c r="E43" s="46">
        <v>429</v>
      </c>
      <c r="F43" s="47">
        <f t="shared" si="0"/>
        <v>471.90000000000003</v>
      </c>
      <c r="G43" s="53">
        <v>16500</v>
      </c>
      <c r="H43" s="54">
        <f t="shared" si="4"/>
        <v>7078500</v>
      </c>
      <c r="I43" s="54">
        <f t="shared" si="5"/>
        <v>7361640</v>
      </c>
      <c r="J43" s="55">
        <f t="shared" si="6"/>
        <v>15500</v>
      </c>
      <c r="K43" s="54">
        <f t="shared" si="7"/>
        <v>1415700</v>
      </c>
      <c r="L43" s="9"/>
      <c r="M43" s="2"/>
      <c r="N43" s="2"/>
    </row>
    <row r="44" spans="1:14" ht="16.5" x14ac:dyDescent="0.3">
      <c r="A44" s="46">
        <v>43</v>
      </c>
      <c r="B44" s="46">
        <v>1801</v>
      </c>
      <c r="C44" s="46">
        <v>18</v>
      </c>
      <c r="D44" s="46" t="s">
        <v>6</v>
      </c>
      <c r="E44" s="46">
        <v>429</v>
      </c>
      <c r="F44" s="47">
        <f t="shared" si="0"/>
        <v>471.90000000000003</v>
      </c>
      <c r="G44" s="53">
        <v>16500</v>
      </c>
      <c r="H44" s="54">
        <f t="shared" si="4"/>
        <v>7078500</v>
      </c>
      <c r="I44" s="54">
        <f t="shared" si="5"/>
        <v>7361640</v>
      </c>
      <c r="J44" s="55">
        <f t="shared" si="6"/>
        <v>15500</v>
      </c>
      <c r="K44" s="54">
        <f t="shared" si="7"/>
        <v>1415700</v>
      </c>
      <c r="L44" s="9"/>
      <c r="M44" s="2"/>
      <c r="N44" s="2"/>
    </row>
    <row r="45" spans="1:14" ht="16.5" x14ac:dyDescent="0.3">
      <c r="A45" s="46">
        <v>44</v>
      </c>
      <c r="B45" s="46">
        <v>1802</v>
      </c>
      <c r="C45" s="46">
        <v>18</v>
      </c>
      <c r="D45" s="46" t="s">
        <v>6</v>
      </c>
      <c r="E45" s="46">
        <v>421</v>
      </c>
      <c r="F45" s="47">
        <f t="shared" si="0"/>
        <v>463.1</v>
      </c>
      <c r="G45" s="53">
        <v>16500</v>
      </c>
      <c r="H45" s="54">
        <f t="shared" si="4"/>
        <v>6946500</v>
      </c>
      <c r="I45" s="54">
        <f t="shared" si="5"/>
        <v>7224360</v>
      </c>
      <c r="J45" s="55">
        <f t="shared" si="6"/>
        <v>15000</v>
      </c>
      <c r="K45" s="54">
        <f t="shared" si="7"/>
        <v>1389300</v>
      </c>
      <c r="L45" s="9"/>
      <c r="M45" s="2"/>
      <c r="N45" s="2"/>
    </row>
    <row r="46" spans="1:14" ht="16.5" x14ac:dyDescent="0.3">
      <c r="A46" s="46">
        <v>45</v>
      </c>
      <c r="B46" s="46">
        <v>1803</v>
      </c>
      <c r="C46" s="46">
        <v>18</v>
      </c>
      <c r="D46" s="46" t="s">
        <v>6</v>
      </c>
      <c r="E46" s="46">
        <v>429</v>
      </c>
      <c r="F46" s="47">
        <f t="shared" si="0"/>
        <v>471.90000000000003</v>
      </c>
      <c r="G46" s="53">
        <v>16500</v>
      </c>
      <c r="H46" s="54">
        <f t="shared" si="4"/>
        <v>7078500</v>
      </c>
      <c r="I46" s="54">
        <f t="shared" si="5"/>
        <v>7361640</v>
      </c>
      <c r="J46" s="55">
        <f t="shared" si="6"/>
        <v>15500</v>
      </c>
      <c r="K46" s="54">
        <f t="shared" si="7"/>
        <v>1415700</v>
      </c>
      <c r="L46" s="9"/>
      <c r="M46" s="2"/>
      <c r="N46" s="2"/>
    </row>
    <row r="47" spans="1:14" ht="16.5" x14ac:dyDescent="0.3">
      <c r="A47" s="46">
        <v>46</v>
      </c>
      <c r="B47" s="46">
        <v>1804</v>
      </c>
      <c r="C47" s="46">
        <v>18</v>
      </c>
      <c r="D47" s="46" t="s">
        <v>6</v>
      </c>
      <c r="E47" s="46">
        <v>429</v>
      </c>
      <c r="F47" s="47">
        <f t="shared" si="0"/>
        <v>471.90000000000003</v>
      </c>
      <c r="G47" s="53">
        <v>16500</v>
      </c>
      <c r="H47" s="54">
        <f t="shared" si="4"/>
        <v>7078500</v>
      </c>
      <c r="I47" s="54">
        <f t="shared" si="5"/>
        <v>7361640</v>
      </c>
      <c r="J47" s="55">
        <f t="shared" si="6"/>
        <v>15500</v>
      </c>
      <c r="K47" s="54">
        <f t="shared" si="7"/>
        <v>1415700</v>
      </c>
      <c r="L47" s="9"/>
      <c r="M47" s="2"/>
      <c r="N47" s="2"/>
    </row>
    <row r="48" spans="1:14" ht="16.5" x14ac:dyDescent="0.3">
      <c r="A48" s="46">
        <v>47</v>
      </c>
      <c r="B48" s="46">
        <v>1901</v>
      </c>
      <c r="C48" s="46">
        <v>19</v>
      </c>
      <c r="D48" s="46" t="s">
        <v>6</v>
      </c>
      <c r="E48" s="46">
        <v>429</v>
      </c>
      <c r="F48" s="47">
        <f t="shared" si="0"/>
        <v>471.90000000000003</v>
      </c>
      <c r="G48" s="53">
        <v>16500</v>
      </c>
      <c r="H48" s="54">
        <f t="shared" si="4"/>
        <v>7078500</v>
      </c>
      <c r="I48" s="54">
        <f t="shared" si="5"/>
        <v>7361640</v>
      </c>
      <c r="J48" s="55">
        <f t="shared" si="6"/>
        <v>15500</v>
      </c>
      <c r="K48" s="54">
        <f t="shared" si="7"/>
        <v>1415700</v>
      </c>
      <c r="L48" s="9"/>
      <c r="M48" s="2"/>
      <c r="N48" s="2"/>
    </row>
    <row r="49" spans="1:14" ht="16.5" x14ac:dyDescent="0.3">
      <c r="A49" s="46">
        <v>48</v>
      </c>
      <c r="B49" s="46">
        <v>1902</v>
      </c>
      <c r="C49" s="46">
        <v>19</v>
      </c>
      <c r="D49" s="46" t="s">
        <v>6</v>
      </c>
      <c r="E49" s="48">
        <v>421</v>
      </c>
      <c r="F49" s="47">
        <f t="shared" si="0"/>
        <v>463.1</v>
      </c>
      <c r="G49" s="53">
        <v>16500</v>
      </c>
      <c r="H49" s="54">
        <f t="shared" si="4"/>
        <v>6946500</v>
      </c>
      <c r="I49" s="54">
        <f t="shared" si="5"/>
        <v>7224360</v>
      </c>
      <c r="J49" s="55">
        <f t="shared" si="6"/>
        <v>15000</v>
      </c>
      <c r="K49" s="54">
        <f t="shared" si="7"/>
        <v>1389300</v>
      </c>
      <c r="L49" s="9"/>
      <c r="M49" s="2"/>
      <c r="N49" s="2"/>
    </row>
    <row r="50" spans="1:14" ht="16.5" x14ac:dyDescent="0.3">
      <c r="A50" s="46">
        <v>49</v>
      </c>
      <c r="B50" s="46">
        <v>1903</v>
      </c>
      <c r="C50" s="46">
        <v>19</v>
      </c>
      <c r="D50" s="46" t="s">
        <v>6</v>
      </c>
      <c r="E50" s="48">
        <v>429</v>
      </c>
      <c r="F50" s="47">
        <f t="shared" si="0"/>
        <v>471.90000000000003</v>
      </c>
      <c r="G50" s="53">
        <v>16500</v>
      </c>
      <c r="H50" s="54">
        <f t="shared" si="4"/>
        <v>7078500</v>
      </c>
      <c r="I50" s="54">
        <f t="shared" si="5"/>
        <v>7361640</v>
      </c>
      <c r="J50" s="55">
        <f t="shared" si="6"/>
        <v>15500</v>
      </c>
      <c r="K50" s="54">
        <f t="shared" si="7"/>
        <v>1415700</v>
      </c>
      <c r="L50" s="9"/>
      <c r="M50" s="2"/>
      <c r="N50" s="2"/>
    </row>
    <row r="51" spans="1:14" ht="16.5" x14ac:dyDescent="0.3">
      <c r="A51" s="46">
        <v>50</v>
      </c>
      <c r="B51" s="46">
        <v>1904</v>
      </c>
      <c r="C51" s="46">
        <v>19</v>
      </c>
      <c r="D51" s="46" t="s">
        <v>6</v>
      </c>
      <c r="E51" s="48">
        <v>429</v>
      </c>
      <c r="F51" s="47">
        <f t="shared" si="0"/>
        <v>471.90000000000003</v>
      </c>
      <c r="G51" s="53">
        <v>16500</v>
      </c>
      <c r="H51" s="54">
        <f t="shared" si="4"/>
        <v>7078500</v>
      </c>
      <c r="I51" s="54">
        <f t="shared" si="5"/>
        <v>7361640</v>
      </c>
      <c r="J51" s="55">
        <f t="shared" si="6"/>
        <v>15500</v>
      </c>
      <c r="K51" s="54">
        <f t="shared" si="7"/>
        <v>1415700</v>
      </c>
      <c r="L51" s="9"/>
      <c r="M51" s="2"/>
      <c r="N51" s="2"/>
    </row>
    <row r="52" spans="1:14" ht="16.5" x14ac:dyDescent="0.3">
      <c r="A52" s="46">
        <v>51</v>
      </c>
      <c r="B52" s="46">
        <v>2001</v>
      </c>
      <c r="C52" s="46">
        <v>20</v>
      </c>
      <c r="D52" s="46" t="s">
        <v>6</v>
      </c>
      <c r="E52" s="46">
        <v>429</v>
      </c>
      <c r="F52" s="47">
        <f t="shared" si="0"/>
        <v>471.90000000000003</v>
      </c>
      <c r="G52" s="53">
        <v>16500</v>
      </c>
      <c r="H52" s="54">
        <f t="shared" si="4"/>
        <v>7078500</v>
      </c>
      <c r="I52" s="54">
        <f t="shared" si="5"/>
        <v>7361640</v>
      </c>
      <c r="J52" s="55">
        <f t="shared" si="6"/>
        <v>15500</v>
      </c>
      <c r="K52" s="54">
        <f t="shared" si="7"/>
        <v>1415700</v>
      </c>
      <c r="L52" s="9"/>
      <c r="M52" s="2"/>
      <c r="N52" s="2"/>
    </row>
    <row r="53" spans="1:14" ht="16.5" x14ac:dyDescent="0.3">
      <c r="A53" s="46">
        <v>52</v>
      </c>
      <c r="B53" s="46">
        <v>2002</v>
      </c>
      <c r="C53" s="46">
        <v>20</v>
      </c>
      <c r="D53" s="46" t="s">
        <v>6</v>
      </c>
      <c r="E53" s="48">
        <v>421</v>
      </c>
      <c r="F53" s="47">
        <f t="shared" si="0"/>
        <v>463.1</v>
      </c>
      <c r="G53" s="53">
        <v>16500</v>
      </c>
      <c r="H53" s="54">
        <f t="shared" si="4"/>
        <v>6946500</v>
      </c>
      <c r="I53" s="54">
        <f t="shared" si="5"/>
        <v>7224360</v>
      </c>
      <c r="J53" s="55">
        <f t="shared" si="6"/>
        <v>15000</v>
      </c>
      <c r="K53" s="54">
        <f t="shared" si="7"/>
        <v>1389300</v>
      </c>
      <c r="L53" s="9"/>
      <c r="M53" s="2"/>
      <c r="N53" s="2"/>
    </row>
    <row r="54" spans="1:14" ht="16.5" x14ac:dyDescent="0.3">
      <c r="A54" s="46">
        <v>53</v>
      </c>
      <c r="B54" s="46">
        <v>2003</v>
      </c>
      <c r="C54" s="46">
        <v>20</v>
      </c>
      <c r="D54" s="46" t="s">
        <v>6</v>
      </c>
      <c r="E54" s="48">
        <v>429</v>
      </c>
      <c r="F54" s="47">
        <f t="shared" si="0"/>
        <v>471.90000000000003</v>
      </c>
      <c r="G54" s="53">
        <v>16500</v>
      </c>
      <c r="H54" s="54">
        <f t="shared" si="4"/>
        <v>7078500</v>
      </c>
      <c r="I54" s="54">
        <f t="shared" si="5"/>
        <v>7361640</v>
      </c>
      <c r="J54" s="55">
        <f t="shared" si="6"/>
        <v>15500</v>
      </c>
      <c r="K54" s="54">
        <f t="shared" si="7"/>
        <v>1415700</v>
      </c>
      <c r="L54" s="9"/>
      <c r="M54" s="2"/>
      <c r="N54" s="2"/>
    </row>
    <row r="55" spans="1:14" ht="16.5" x14ac:dyDescent="0.3">
      <c r="A55" s="46">
        <v>54</v>
      </c>
      <c r="B55" s="46">
        <v>2004</v>
      </c>
      <c r="C55" s="46">
        <v>20</v>
      </c>
      <c r="D55" s="46" t="s">
        <v>6</v>
      </c>
      <c r="E55" s="48">
        <v>429</v>
      </c>
      <c r="F55" s="47">
        <f t="shared" si="0"/>
        <v>471.90000000000003</v>
      </c>
      <c r="G55" s="53">
        <v>16500</v>
      </c>
      <c r="H55" s="54">
        <f t="shared" si="4"/>
        <v>7078500</v>
      </c>
      <c r="I55" s="54">
        <f t="shared" si="5"/>
        <v>7361640</v>
      </c>
      <c r="J55" s="55">
        <f t="shared" si="6"/>
        <v>15500</v>
      </c>
      <c r="K55" s="54">
        <f t="shared" si="7"/>
        <v>1415700</v>
      </c>
      <c r="L55" s="9"/>
      <c r="M55" s="2"/>
      <c r="N55" s="2"/>
    </row>
    <row r="56" spans="1:14" s="13" customFormat="1" ht="12.75" x14ac:dyDescent="0.2">
      <c r="A56" s="58" t="s">
        <v>5</v>
      </c>
      <c r="B56" s="58"/>
      <c r="C56" s="58"/>
      <c r="D56" s="58"/>
      <c r="E56" s="49">
        <f t="shared" ref="E56:F56" si="8">SUM(E2:E55)</f>
        <v>23070</v>
      </c>
      <c r="F56" s="49">
        <f t="shared" si="8"/>
        <v>25377.000000000011</v>
      </c>
      <c r="G56" s="56"/>
      <c r="H56" s="57">
        <f t="shared" ref="H56:K56" si="9">SUM(H2:H55)</f>
        <v>380655000</v>
      </c>
      <c r="I56" s="57">
        <f t="shared" si="9"/>
        <v>395881200</v>
      </c>
      <c r="J56" s="57"/>
      <c r="K56" s="57">
        <f t="shared" si="9"/>
        <v>76131000</v>
      </c>
      <c r="M56" s="12"/>
      <c r="N56" s="12"/>
    </row>
  </sheetData>
  <mergeCells count="1">
    <mergeCell ref="A56:D56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6ACA-4E42-4CC6-9FA7-B82D2D0337EA}">
  <dimension ref="A1:P59"/>
  <sheetViews>
    <sheetView topLeftCell="A42" zoomScale="160" zoomScaleNormal="160" workbookViewId="0">
      <selection activeCell="H59" sqref="H59:I59"/>
    </sheetView>
  </sheetViews>
  <sheetFormatPr defaultRowHeight="15" x14ac:dyDescent="0.25"/>
  <cols>
    <col min="1" max="1" width="5" style="11" customWidth="1"/>
    <col min="2" max="2" width="5.42578125" style="11" customWidth="1"/>
    <col min="3" max="3" width="6" style="11" customWidth="1"/>
    <col min="4" max="4" width="7.140625" style="15" customWidth="1"/>
    <col min="5" max="5" width="7.7109375" style="15" customWidth="1"/>
    <col min="6" max="6" width="7.28515625" style="11" customWidth="1"/>
    <col min="7" max="7" width="7.28515625" customWidth="1"/>
    <col min="8" max="8" width="12.42578125" customWidth="1"/>
    <col min="9" max="9" width="13.7109375" customWidth="1"/>
    <col min="10" max="10" width="7.85546875" customWidth="1"/>
    <col min="11" max="11" width="11.5703125" customWidth="1"/>
    <col min="13" max="13" width="15" style="1" customWidth="1"/>
    <col min="14" max="14" width="9.140625" style="1"/>
  </cols>
  <sheetData>
    <row r="1" spans="1:14" ht="58.5" customHeight="1" x14ac:dyDescent="0.25">
      <c r="A1" s="38" t="s">
        <v>1</v>
      </c>
      <c r="B1" s="14" t="s">
        <v>0</v>
      </c>
      <c r="C1" s="14" t="s">
        <v>3</v>
      </c>
      <c r="D1" s="14" t="s">
        <v>2</v>
      </c>
      <c r="E1" s="14" t="s">
        <v>17</v>
      </c>
      <c r="F1" s="14" t="s">
        <v>4</v>
      </c>
      <c r="G1" s="52" t="s">
        <v>35</v>
      </c>
      <c r="H1" s="52" t="s">
        <v>36</v>
      </c>
      <c r="I1" s="52" t="s">
        <v>37</v>
      </c>
      <c r="J1" s="52" t="s">
        <v>38</v>
      </c>
      <c r="K1" s="52" t="s">
        <v>39</v>
      </c>
    </row>
    <row r="2" spans="1:14" ht="16.5" x14ac:dyDescent="0.3">
      <c r="A2" s="46">
        <v>1</v>
      </c>
      <c r="B2" s="46">
        <v>701</v>
      </c>
      <c r="C2" s="46">
        <v>7</v>
      </c>
      <c r="D2" s="46" t="s">
        <v>6</v>
      </c>
      <c r="E2" s="46">
        <v>421</v>
      </c>
      <c r="F2" s="47">
        <f t="shared" ref="F2:F58" si="0">E2*1.1</f>
        <v>463.1</v>
      </c>
      <c r="G2" s="53">
        <v>16500</v>
      </c>
      <c r="H2" s="54">
        <f t="shared" ref="H2" si="1">E2*G2</f>
        <v>6946500</v>
      </c>
      <c r="I2" s="54">
        <f>H2*1.04</f>
        <v>7224360</v>
      </c>
      <c r="J2" s="55">
        <f t="shared" ref="J2" si="2">MROUND((I2*0.025/12),500)</f>
        <v>15000</v>
      </c>
      <c r="K2" s="54">
        <f t="shared" ref="K2" si="3">F2*3000</f>
        <v>1389300</v>
      </c>
      <c r="L2" s="9"/>
      <c r="M2" s="2"/>
      <c r="N2" s="2"/>
    </row>
    <row r="3" spans="1:14" ht="16.5" x14ac:dyDescent="0.3">
      <c r="A3" s="46">
        <v>2</v>
      </c>
      <c r="B3" s="46">
        <v>703</v>
      </c>
      <c r="C3" s="46">
        <v>7</v>
      </c>
      <c r="D3" s="46" t="s">
        <v>6</v>
      </c>
      <c r="E3" s="46">
        <v>429</v>
      </c>
      <c r="F3" s="47">
        <f t="shared" si="0"/>
        <v>471.90000000000003</v>
      </c>
      <c r="G3" s="53">
        <v>16500</v>
      </c>
      <c r="H3" s="54">
        <f t="shared" ref="H3:H8" si="4">E3*G3</f>
        <v>7078500</v>
      </c>
      <c r="I3" s="54">
        <f t="shared" ref="I3:I58" si="5">H3*1.04</f>
        <v>7361640</v>
      </c>
      <c r="J3" s="55">
        <f t="shared" ref="J3:J8" si="6">MROUND((I3*0.025/12),500)</f>
        <v>15500</v>
      </c>
      <c r="K3" s="54">
        <f t="shared" ref="K3:K8" si="7">F3*3000</f>
        <v>1415700</v>
      </c>
      <c r="L3" s="9"/>
      <c r="M3" s="2"/>
      <c r="N3" s="2"/>
    </row>
    <row r="4" spans="1:14" ht="16.5" x14ac:dyDescent="0.3">
      <c r="A4" s="46">
        <v>3</v>
      </c>
      <c r="B4" s="46">
        <v>704</v>
      </c>
      <c r="C4" s="46">
        <v>7</v>
      </c>
      <c r="D4" s="46" t="s">
        <v>6</v>
      </c>
      <c r="E4" s="46">
        <v>429</v>
      </c>
      <c r="F4" s="47">
        <f t="shared" si="0"/>
        <v>471.90000000000003</v>
      </c>
      <c r="G4" s="53">
        <v>16500</v>
      </c>
      <c r="H4" s="54">
        <f t="shared" si="4"/>
        <v>7078500</v>
      </c>
      <c r="I4" s="54">
        <f t="shared" si="5"/>
        <v>7361640</v>
      </c>
      <c r="J4" s="55">
        <f t="shared" si="6"/>
        <v>15500</v>
      </c>
      <c r="K4" s="54">
        <f t="shared" si="7"/>
        <v>1415700</v>
      </c>
      <c r="L4" s="9"/>
      <c r="M4" s="2"/>
      <c r="N4" s="2"/>
    </row>
    <row r="5" spans="1:14" ht="16.5" x14ac:dyDescent="0.3">
      <c r="A5" s="46">
        <v>4</v>
      </c>
      <c r="B5" s="46">
        <v>801</v>
      </c>
      <c r="C5" s="46">
        <v>8</v>
      </c>
      <c r="D5" s="46" t="s">
        <v>6</v>
      </c>
      <c r="E5" s="46">
        <v>421</v>
      </c>
      <c r="F5" s="47">
        <f t="shared" si="0"/>
        <v>463.1</v>
      </c>
      <c r="G5" s="53">
        <v>16500</v>
      </c>
      <c r="H5" s="54">
        <f t="shared" si="4"/>
        <v>6946500</v>
      </c>
      <c r="I5" s="54">
        <f t="shared" si="5"/>
        <v>7224360</v>
      </c>
      <c r="J5" s="55">
        <f t="shared" si="6"/>
        <v>15000</v>
      </c>
      <c r="K5" s="54">
        <f t="shared" si="7"/>
        <v>1389300</v>
      </c>
      <c r="L5" s="9"/>
      <c r="M5" s="2"/>
      <c r="N5" s="2"/>
    </row>
    <row r="6" spans="1:14" ht="16.5" x14ac:dyDescent="0.3">
      <c r="A6" s="46">
        <v>5</v>
      </c>
      <c r="B6" s="46">
        <v>802</v>
      </c>
      <c r="C6" s="46">
        <v>8</v>
      </c>
      <c r="D6" s="46" t="s">
        <v>6</v>
      </c>
      <c r="E6" s="46">
        <v>429</v>
      </c>
      <c r="F6" s="47">
        <f t="shared" si="0"/>
        <v>471.90000000000003</v>
      </c>
      <c r="G6" s="53">
        <v>16500</v>
      </c>
      <c r="H6" s="54">
        <f t="shared" si="4"/>
        <v>7078500</v>
      </c>
      <c r="I6" s="54">
        <f t="shared" si="5"/>
        <v>7361640</v>
      </c>
      <c r="J6" s="55">
        <f t="shared" si="6"/>
        <v>15500</v>
      </c>
      <c r="K6" s="54">
        <f t="shared" si="7"/>
        <v>1415700</v>
      </c>
      <c r="L6" s="9"/>
      <c r="M6" s="2"/>
      <c r="N6" s="2"/>
    </row>
    <row r="7" spans="1:14" ht="16.5" x14ac:dyDescent="0.3">
      <c r="A7" s="46">
        <v>6</v>
      </c>
      <c r="B7" s="46">
        <v>803</v>
      </c>
      <c r="C7" s="46">
        <v>8</v>
      </c>
      <c r="D7" s="46" t="s">
        <v>6</v>
      </c>
      <c r="E7" s="46">
        <v>429</v>
      </c>
      <c r="F7" s="47">
        <f t="shared" si="0"/>
        <v>471.90000000000003</v>
      </c>
      <c r="G7" s="53">
        <v>16500</v>
      </c>
      <c r="H7" s="54">
        <f t="shared" si="4"/>
        <v>7078500</v>
      </c>
      <c r="I7" s="54">
        <f t="shared" si="5"/>
        <v>7361640</v>
      </c>
      <c r="J7" s="55">
        <f t="shared" si="6"/>
        <v>15500</v>
      </c>
      <c r="K7" s="54">
        <f t="shared" si="7"/>
        <v>1415700</v>
      </c>
      <c r="L7" s="9"/>
      <c r="M7" s="2"/>
      <c r="N7" s="2"/>
    </row>
    <row r="8" spans="1:14" ht="16.5" x14ac:dyDescent="0.3">
      <c r="A8" s="46">
        <v>7</v>
      </c>
      <c r="B8" s="46">
        <v>804</v>
      </c>
      <c r="C8" s="46">
        <v>8</v>
      </c>
      <c r="D8" s="46" t="s">
        <v>6</v>
      </c>
      <c r="E8" s="46">
        <v>429</v>
      </c>
      <c r="F8" s="47">
        <f t="shared" si="0"/>
        <v>471.90000000000003</v>
      </c>
      <c r="G8" s="53">
        <v>16500</v>
      </c>
      <c r="H8" s="54">
        <f t="shared" si="4"/>
        <v>7078500</v>
      </c>
      <c r="I8" s="54">
        <f t="shared" si="5"/>
        <v>7361640</v>
      </c>
      <c r="J8" s="55">
        <f t="shared" si="6"/>
        <v>15500</v>
      </c>
      <c r="K8" s="54">
        <f t="shared" si="7"/>
        <v>1415700</v>
      </c>
      <c r="L8" s="9"/>
      <c r="M8" s="2"/>
      <c r="N8" s="2"/>
    </row>
    <row r="9" spans="1:14" ht="16.5" x14ac:dyDescent="0.3">
      <c r="A9" s="46">
        <v>8</v>
      </c>
      <c r="B9" s="46">
        <v>901</v>
      </c>
      <c r="C9" s="46">
        <v>9</v>
      </c>
      <c r="D9" s="46" t="s">
        <v>6</v>
      </c>
      <c r="E9" s="46">
        <v>421</v>
      </c>
      <c r="F9" s="47">
        <f t="shared" si="0"/>
        <v>463.1</v>
      </c>
      <c r="G9" s="53">
        <v>16500</v>
      </c>
      <c r="H9" s="54">
        <f t="shared" ref="H9:H58" si="8">E9*G9</f>
        <v>6946500</v>
      </c>
      <c r="I9" s="54">
        <f t="shared" si="5"/>
        <v>7224360</v>
      </c>
      <c r="J9" s="55">
        <f t="shared" ref="J9:J58" si="9">MROUND((I9*0.025/12),500)</f>
        <v>15000</v>
      </c>
      <c r="K9" s="54">
        <f t="shared" ref="K9:K58" si="10">F9*3000</f>
        <v>1389300</v>
      </c>
      <c r="L9" s="9"/>
      <c r="M9" s="2"/>
      <c r="N9" s="2"/>
    </row>
    <row r="10" spans="1:14" ht="16.5" x14ac:dyDescent="0.3">
      <c r="A10" s="46">
        <v>9</v>
      </c>
      <c r="B10" s="46">
        <v>902</v>
      </c>
      <c r="C10" s="46">
        <v>9</v>
      </c>
      <c r="D10" s="46" t="s">
        <v>6</v>
      </c>
      <c r="E10" s="46">
        <v>429</v>
      </c>
      <c r="F10" s="47">
        <f t="shared" si="0"/>
        <v>471.90000000000003</v>
      </c>
      <c r="G10" s="53">
        <v>16500</v>
      </c>
      <c r="H10" s="54">
        <f t="shared" si="8"/>
        <v>7078500</v>
      </c>
      <c r="I10" s="54">
        <f t="shared" si="5"/>
        <v>7361640</v>
      </c>
      <c r="J10" s="55">
        <f t="shared" si="9"/>
        <v>15500</v>
      </c>
      <c r="K10" s="54">
        <f t="shared" si="10"/>
        <v>1415700</v>
      </c>
      <c r="L10" s="9"/>
      <c r="M10" s="2"/>
      <c r="N10" s="2"/>
    </row>
    <row r="11" spans="1:14" ht="16.5" x14ac:dyDescent="0.3">
      <c r="A11" s="46">
        <v>10</v>
      </c>
      <c r="B11" s="46">
        <v>903</v>
      </c>
      <c r="C11" s="46">
        <v>9</v>
      </c>
      <c r="D11" s="46" t="s">
        <v>6</v>
      </c>
      <c r="E11" s="46">
        <v>429</v>
      </c>
      <c r="F11" s="47">
        <f t="shared" si="0"/>
        <v>471.90000000000003</v>
      </c>
      <c r="G11" s="53">
        <v>16500</v>
      </c>
      <c r="H11" s="54">
        <f t="shared" si="8"/>
        <v>7078500</v>
      </c>
      <c r="I11" s="54">
        <f t="shared" si="5"/>
        <v>7361640</v>
      </c>
      <c r="J11" s="55">
        <f t="shared" si="9"/>
        <v>15500</v>
      </c>
      <c r="K11" s="54">
        <f t="shared" si="10"/>
        <v>1415700</v>
      </c>
      <c r="L11" s="9"/>
      <c r="M11" s="2"/>
      <c r="N11" s="2"/>
    </row>
    <row r="12" spans="1:14" ht="16.5" x14ac:dyDescent="0.3">
      <c r="A12" s="46">
        <v>11</v>
      </c>
      <c r="B12" s="46">
        <v>904</v>
      </c>
      <c r="C12" s="46">
        <v>9</v>
      </c>
      <c r="D12" s="46" t="s">
        <v>6</v>
      </c>
      <c r="E12" s="46">
        <v>429</v>
      </c>
      <c r="F12" s="47">
        <f t="shared" si="0"/>
        <v>471.90000000000003</v>
      </c>
      <c r="G12" s="53">
        <v>16500</v>
      </c>
      <c r="H12" s="54">
        <f t="shared" si="8"/>
        <v>7078500</v>
      </c>
      <c r="I12" s="54">
        <f t="shared" si="5"/>
        <v>7361640</v>
      </c>
      <c r="J12" s="55">
        <f t="shared" si="9"/>
        <v>15500</v>
      </c>
      <c r="K12" s="54">
        <f t="shared" si="10"/>
        <v>1415700</v>
      </c>
      <c r="L12" s="9"/>
      <c r="M12" s="2"/>
      <c r="N12" s="2"/>
    </row>
    <row r="13" spans="1:14" ht="16.5" x14ac:dyDescent="0.3">
      <c r="A13" s="46">
        <v>12</v>
      </c>
      <c r="B13" s="46">
        <v>1001</v>
      </c>
      <c r="C13" s="46">
        <v>10</v>
      </c>
      <c r="D13" s="46" t="s">
        <v>6</v>
      </c>
      <c r="E13" s="46">
        <v>421</v>
      </c>
      <c r="F13" s="47">
        <f t="shared" si="0"/>
        <v>463.1</v>
      </c>
      <c r="G13" s="53">
        <v>16500</v>
      </c>
      <c r="H13" s="54">
        <f t="shared" si="8"/>
        <v>6946500</v>
      </c>
      <c r="I13" s="54">
        <f t="shared" si="5"/>
        <v>7224360</v>
      </c>
      <c r="J13" s="55">
        <f t="shared" si="9"/>
        <v>15000</v>
      </c>
      <c r="K13" s="54">
        <f t="shared" si="10"/>
        <v>1389300</v>
      </c>
      <c r="L13" s="9"/>
      <c r="M13" s="2"/>
      <c r="N13" s="2"/>
    </row>
    <row r="14" spans="1:14" ht="16.5" x14ac:dyDescent="0.3">
      <c r="A14" s="46">
        <v>13</v>
      </c>
      <c r="B14" s="46">
        <v>1002</v>
      </c>
      <c r="C14" s="46">
        <v>10</v>
      </c>
      <c r="D14" s="46" t="s">
        <v>6</v>
      </c>
      <c r="E14" s="46">
        <v>429</v>
      </c>
      <c r="F14" s="47">
        <f t="shared" si="0"/>
        <v>471.90000000000003</v>
      </c>
      <c r="G14" s="53">
        <v>16500</v>
      </c>
      <c r="H14" s="54">
        <f t="shared" si="8"/>
        <v>7078500</v>
      </c>
      <c r="I14" s="54">
        <f t="shared" si="5"/>
        <v>7361640</v>
      </c>
      <c r="J14" s="55">
        <f t="shared" si="9"/>
        <v>15500</v>
      </c>
      <c r="K14" s="54">
        <f t="shared" si="10"/>
        <v>1415700</v>
      </c>
      <c r="L14" s="9"/>
      <c r="M14" s="2"/>
      <c r="N14" s="2"/>
    </row>
    <row r="15" spans="1:14" ht="16.5" x14ac:dyDescent="0.3">
      <c r="A15" s="46">
        <v>14</v>
      </c>
      <c r="B15" s="46">
        <v>1003</v>
      </c>
      <c r="C15" s="46">
        <v>10</v>
      </c>
      <c r="D15" s="46" t="s">
        <v>6</v>
      </c>
      <c r="E15" s="46">
        <v>429</v>
      </c>
      <c r="F15" s="47">
        <f t="shared" si="0"/>
        <v>471.90000000000003</v>
      </c>
      <c r="G15" s="53">
        <v>16500</v>
      </c>
      <c r="H15" s="54">
        <f t="shared" si="8"/>
        <v>7078500</v>
      </c>
      <c r="I15" s="54">
        <f t="shared" si="5"/>
        <v>7361640</v>
      </c>
      <c r="J15" s="55">
        <f t="shared" si="9"/>
        <v>15500</v>
      </c>
      <c r="K15" s="54">
        <f t="shared" si="10"/>
        <v>1415700</v>
      </c>
      <c r="L15" s="9"/>
      <c r="M15" s="2"/>
      <c r="N15" s="2"/>
    </row>
    <row r="16" spans="1:14" ht="16.5" x14ac:dyDescent="0.3">
      <c r="A16" s="46">
        <v>15</v>
      </c>
      <c r="B16" s="46">
        <v>1004</v>
      </c>
      <c r="C16" s="46">
        <v>10</v>
      </c>
      <c r="D16" s="46" t="s">
        <v>6</v>
      </c>
      <c r="E16" s="46">
        <v>429</v>
      </c>
      <c r="F16" s="47">
        <f t="shared" si="0"/>
        <v>471.90000000000003</v>
      </c>
      <c r="G16" s="53">
        <v>16500</v>
      </c>
      <c r="H16" s="54">
        <f t="shared" si="8"/>
        <v>7078500</v>
      </c>
      <c r="I16" s="54">
        <f t="shared" si="5"/>
        <v>7361640</v>
      </c>
      <c r="J16" s="55">
        <f t="shared" si="9"/>
        <v>15500</v>
      </c>
      <c r="K16" s="54">
        <f t="shared" si="10"/>
        <v>1415700</v>
      </c>
      <c r="L16" s="9"/>
      <c r="M16" s="2"/>
      <c r="N16" s="2"/>
    </row>
    <row r="17" spans="1:16" ht="16.5" x14ac:dyDescent="0.3">
      <c r="A17" s="46">
        <v>16</v>
      </c>
      <c r="B17" s="46">
        <v>1101</v>
      </c>
      <c r="C17" s="46">
        <v>11</v>
      </c>
      <c r="D17" s="46" t="s">
        <v>6</v>
      </c>
      <c r="E17" s="46">
        <v>421</v>
      </c>
      <c r="F17" s="47">
        <f t="shared" si="0"/>
        <v>463.1</v>
      </c>
      <c r="G17" s="53">
        <v>16500</v>
      </c>
      <c r="H17" s="54">
        <f t="shared" si="8"/>
        <v>6946500</v>
      </c>
      <c r="I17" s="54">
        <f t="shared" si="5"/>
        <v>7224360</v>
      </c>
      <c r="J17" s="55">
        <f t="shared" si="9"/>
        <v>15000</v>
      </c>
      <c r="K17" s="54">
        <f t="shared" si="10"/>
        <v>1389300</v>
      </c>
      <c r="L17" s="9"/>
      <c r="M17" s="2"/>
      <c r="N17" s="2"/>
    </row>
    <row r="18" spans="1:16" ht="16.5" x14ac:dyDescent="0.3">
      <c r="A18" s="46">
        <v>17</v>
      </c>
      <c r="B18" s="46">
        <v>1102</v>
      </c>
      <c r="C18" s="46">
        <v>11</v>
      </c>
      <c r="D18" s="46" t="s">
        <v>6</v>
      </c>
      <c r="E18" s="46">
        <v>429</v>
      </c>
      <c r="F18" s="47">
        <f t="shared" si="0"/>
        <v>471.90000000000003</v>
      </c>
      <c r="G18" s="53">
        <v>16500</v>
      </c>
      <c r="H18" s="54">
        <f t="shared" si="8"/>
        <v>7078500</v>
      </c>
      <c r="I18" s="54">
        <f t="shared" si="5"/>
        <v>7361640</v>
      </c>
      <c r="J18" s="55">
        <f t="shared" si="9"/>
        <v>15500</v>
      </c>
      <c r="K18" s="54">
        <f t="shared" si="10"/>
        <v>1415700</v>
      </c>
      <c r="L18" s="9"/>
      <c r="M18" s="2"/>
      <c r="N18" s="2"/>
    </row>
    <row r="19" spans="1:16" ht="16.5" x14ac:dyDescent="0.3">
      <c r="A19" s="46">
        <v>18</v>
      </c>
      <c r="B19" s="46">
        <v>1103</v>
      </c>
      <c r="C19" s="46">
        <v>11</v>
      </c>
      <c r="D19" s="46" t="s">
        <v>6</v>
      </c>
      <c r="E19" s="46">
        <v>429</v>
      </c>
      <c r="F19" s="47">
        <f t="shared" si="0"/>
        <v>471.90000000000003</v>
      </c>
      <c r="G19" s="53">
        <v>16500</v>
      </c>
      <c r="H19" s="54">
        <f t="shared" si="8"/>
        <v>7078500</v>
      </c>
      <c r="I19" s="54">
        <f t="shared" si="5"/>
        <v>7361640</v>
      </c>
      <c r="J19" s="55">
        <f t="shared" si="9"/>
        <v>15500</v>
      </c>
      <c r="K19" s="54">
        <f t="shared" si="10"/>
        <v>1415700</v>
      </c>
      <c r="L19" s="9"/>
      <c r="M19" s="2"/>
      <c r="N19" s="2"/>
    </row>
    <row r="20" spans="1:16" ht="16.5" x14ac:dyDescent="0.3">
      <c r="A20" s="46">
        <v>19</v>
      </c>
      <c r="B20" s="46">
        <v>1104</v>
      </c>
      <c r="C20" s="46">
        <v>11</v>
      </c>
      <c r="D20" s="46" t="s">
        <v>6</v>
      </c>
      <c r="E20" s="46">
        <v>429</v>
      </c>
      <c r="F20" s="47">
        <f t="shared" si="0"/>
        <v>471.90000000000003</v>
      </c>
      <c r="G20" s="53">
        <v>16500</v>
      </c>
      <c r="H20" s="54">
        <f t="shared" si="8"/>
        <v>7078500</v>
      </c>
      <c r="I20" s="54">
        <f t="shared" si="5"/>
        <v>7361640</v>
      </c>
      <c r="J20" s="55">
        <f t="shared" si="9"/>
        <v>15500</v>
      </c>
      <c r="K20" s="54">
        <f t="shared" si="10"/>
        <v>1415700</v>
      </c>
      <c r="L20" s="9"/>
      <c r="M20" s="2"/>
      <c r="N20" s="2"/>
    </row>
    <row r="21" spans="1:16" ht="16.5" x14ac:dyDescent="0.3">
      <c r="A21" s="46">
        <v>20</v>
      </c>
      <c r="B21" s="46">
        <v>1201</v>
      </c>
      <c r="C21" s="46">
        <v>12</v>
      </c>
      <c r="D21" s="46" t="s">
        <v>6</v>
      </c>
      <c r="E21" s="46">
        <v>421</v>
      </c>
      <c r="F21" s="47">
        <f t="shared" si="0"/>
        <v>463.1</v>
      </c>
      <c r="G21" s="53">
        <v>16500</v>
      </c>
      <c r="H21" s="54">
        <f t="shared" si="8"/>
        <v>6946500</v>
      </c>
      <c r="I21" s="54">
        <f t="shared" si="5"/>
        <v>7224360</v>
      </c>
      <c r="J21" s="55">
        <f t="shared" si="9"/>
        <v>15000</v>
      </c>
      <c r="K21" s="54">
        <f t="shared" si="10"/>
        <v>1389300</v>
      </c>
      <c r="L21" s="9"/>
      <c r="M21" s="2"/>
      <c r="N21" s="2"/>
    </row>
    <row r="22" spans="1:16" ht="16.5" x14ac:dyDescent="0.3">
      <c r="A22" s="46">
        <v>21</v>
      </c>
      <c r="B22" s="46">
        <v>1202</v>
      </c>
      <c r="C22" s="46">
        <v>12</v>
      </c>
      <c r="D22" s="46" t="s">
        <v>6</v>
      </c>
      <c r="E22" s="46">
        <v>429</v>
      </c>
      <c r="F22" s="47">
        <f t="shared" si="0"/>
        <v>471.90000000000003</v>
      </c>
      <c r="G22" s="53">
        <v>16500</v>
      </c>
      <c r="H22" s="54">
        <f t="shared" si="8"/>
        <v>7078500</v>
      </c>
      <c r="I22" s="54">
        <f t="shared" si="5"/>
        <v>7361640</v>
      </c>
      <c r="J22" s="55">
        <f t="shared" si="9"/>
        <v>15500</v>
      </c>
      <c r="K22" s="54">
        <f t="shared" si="10"/>
        <v>1415700</v>
      </c>
      <c r="L22" s="9"/>
      <c r="M22" s="2"/>
      <c r="N22" s="2"/>
    </row>
    <row r="23" spans="1:16" ht="16.5" x14ac:dyDescent="0.3">
      <c r="A23" s="46">
        <v>22</v>
      </c>
      <c r="B23" s="46">
        <v>1203</v>
      </c>
      <c r="C23" s="46">
        <v>12</v>
      </c>
      <c r="D23" s="46" t="s">
        <v>6</v>
      </c>
      <c r="E23" s="46">
        <v>429</v>
      </c>
      <c r="F23" s="47">
        <f t="shared" si="0"/>
        <v>471.90000000000003</v>
      </c>
      <c r="G23" s="53">
        <v>16500</v>
      </c>
      <c r="H23" s="54">
        <f t="shared" si="8"/>
        <v>7078500</v>
      </c>
      <c r="I23" s="54">
        <f t="shared" si="5"/>
        <v>7361640</v>
      </c>
      <c r="J23" s="55">
        <f t="shared" si="9"/>
        <v>15500</v>
      </c>
      <c r="K23" s="54">
        <f t="shared" si="10"/>
        <v>1415700</v>
      </c>
      <c r="L23" s="9"/>
      <c r="M23" s="2"/>
      <c r="N23" s="2"/>
    </row>
    <row r="24" spans="1:16" ht="16.5" x14ac:dyDescent="0.3">
      <c r="A24" s="46">
        <v>23</v>
      </c>
      <c r="B24" s="46">
        <v>1204</v>
      </c>
      <c r="C24" s="46">
        <v>12</v>
      </c>
      <c r="D24" s="46" t="s">
        <v>6</v>
      </c>
      <c r="E24" s="46">
        <v>429</v>
      </c>
      <c r="F24" s="47">
        <f t="shared" si="0"/>
        <v>471.90000000000003</v>
      </c>
      <c r="G24" s="53">
        <v>16500</v>
      </c>
      <c r="H24" s="54">
        <f t="shared" si="8"/>
        <v>7078500</v>
      </c>
      <c r="I24" s="54">
        <f t="shared" si="5"/>
        <v>7361640</v>
      </c>
      <c r="J24" s="55">
        <f t="shared" si="9"/>
        <v>15500</v>
      </c>
      <c r="K24" s="54">
        <f t="shared" si="10"/>
        <v>1415700</v>
      </c>
      <c r="L24" s="9"/>
      <c r="M24" s="2"/>
      <c r="N24" s="2"/>
    </row>
    <row r="25" spans="1:16" ht="16.5" x14ac:dyDescent="0.3">
      <c r="A25" s="46">
        <v>24</v>
      </c>
      <c r="B25" s="46">
        <v>1301</v>
      </c>
      <c r="C25" s="46">
        <v>13</v>
      </c>
      <c r="D25" s="46" t="s">
        <v>6</v>
      </c>
      <c r="E25" s="46">
        <v>421</v>
      </c>
      <c r="F25" s="47">
        <f t="shared" si="0"/>
        <v>463.1</v>
      </c>
      <c r="G25" s="53">
        <v>16500</v>
      </c>
      <c r="H25" s="54">
        <f t="shared" si="8"/>
        <v>6946500</v>
      </c>
      <c r="I25" s="54">
        <f t="shared" si="5"/>
        <v>7224360</v>
      </c>
      <c r="J25" s="55">
        <f t="shared" si="9"/>
        <v>15000</v>
      </c>
      <c r="K25" s="54">
        <f t="shared" si="10"/>
        <v>1389300</v>
      </c>
      <c r="L25" s="9"/>
      <c r="M25" s="2"/>
      <c r="N25" s="2"/>
      <c r="P25" s="3"/>
    </row>
    <row r="26" spans="1:16" ht="16.5" x14ac:dyDescent="0.3">
      <c r="A26" s="46">
        <v>25</v>
      </c>
      <c r="B26" s="46">
        <v>1302</v>
      </c>
      <c r="C26" s="46">
        <v>13</v>
      </c>
      <c r="D26" s="46" t="s">
        <v>6</v>
      </c>
      <c r="E26" s="46">
        <v>429</v>
      </c>
      <c r="F26" s="47">
        <f t="shared" si="0"/>
        <v>471.90000000000003</v>
      </c>
      <c r="G26" s="53">
        <v>16500</v>
      </c>
      <c r="H26" s="54">
        <f t="shared" si="8"/>
        <v>7078500</v>
      </c>
      <c r="I26" s="54">
        <f t="shared" si="5"/>
        <v>7361640</v>
      </c>
      <c r="J26" s="55">
        <f t="shared" si="9"/>
        <v>15500</v>
      </c>
      <c r="K26" s="54">
        <f t="shared" si="10"/>
        <v>1415700</v>
      </c>
      <c r="L26" s="9"/>
      <c r="M26" s="2"/>
      <c r="N26" s="2"/>
      <c r="P26" s="3"/>
    </row>
    <row r="27" spans="1:16" ht="16.5" x14ac:dyDescent="0.3">
      <c r="A27" s="46">
        <v>26</v>
      </c>
      <c r="B27" s="46">
        <v>1303</v>
      </c>
      <c r="C27" s="46">
        <v>13</v>
      </c>
      <c r="D27" s="46" t="s">
        <v>6</v>
      </c>
      <c r="E27" s="46">
        <v>429</v>
      </c>
      <c r="F27" s="47">
        <f t="shared" si="0"/>
        <v>471.90000000000003</v>
      </c>
      <c r="G27" s="53">
        <v>16500</v>
      </c>
      <c r="H27" s="54">
        <f t="shared" si="8"/>
        <v>7078500</v>
      </c>
      <c r="I27" s="54">
        <f t="shared" si="5"/>
        <v>7361640</v>
      </c>
      <c r="J27" s="55">
        <f t="shared" si="9"/>
        <v>15500</v>
      </c>
      <c r="K27" s="54">
        <f t="shared" si="10"/>
        <v>1415700</v>
      </c>
      <c r="L27" s="9"/>
      <c r="M27" s="2"/>
      <c r="N27" s="2"/>
      <c r="P27" s="3"/>
    </row>
    <row r="28" spans="1:16" ht="16.5" x14ac:dyDescent="0.3">
      <c r="A28" s="46">
        <v>27</v>
      </c>
      <c r="B28" s="46">
        <v>1304</v>
      </c>
      <c r="C28" s="46">
        <v>13</v>
      </c>
      <c r="D28" s="46" t="s">
        <v>6</v>
      </c>
      <c r="E28" s="46">
        <v>429</v>
      </c>
      <c r="F28" s="47">
        <f t="shared" si="0"/>
        <v>471.90000000000003</v>
      </c>
      <c r="G28" s="53">
        <v>16500</v>
      </c>
      <c r="H28" s="54">
        <f t="shared" si="8"/>
        <v>7078500</v>
      </c>
      <c r="I28" s="54">
        <f t="shared" si="5"/>
        <v>7361640</v>
      </c>
      <c r="J28" s="55">
        <f t="shared" si="9"/>
        <v>15500</v>
      </c>
      <c r="K28" s="54">
        <f t="shared" si="10"/>
        <v>1415700</v>
      </c>
      <c r="L28" s="9"/>
      <c r="M28" s="2"/>
      <c r="N28" s="2"/>
    </row>
    <row r="29" spans="1:16" ht="16.5" x14ac:dyDescent="0.3">
      <c r="A29" s="46">
        <v>28</v>
      </c>
      <c r="B29" s="46">
        <v>1401</v>
      </c>
      <c r="C29" s="46">
        <v>14</v>
      </c>
      <c r="D29" s="46" t="s">
        <v>6</v>
      </c>
      <c r="E29" s="46">
        <v>421</v>
      </c>
      <c r="F29" s="47">
        <f t="shared" si="0"/>
        <v>463.1</v>
      </c>
      <c r="G29" s="53">
        <v>16500</v>
      </c>
      <c r="H29" s="54">
        <f t="shared" si="8"/>
        <v>6946500</v>
      </c>
      <c r="I29" s="54">
        <f t="shared" si="5"/>
        <v>7224360</v>
      </c>
      <c r="J29" s="55">
        <f t="shared" si="9"/>
        <v>15000</v>
      </c>
      <c r="K29" s="54">
        <f t="shared" si="10"/>
        <v>1389300</v>
      </c>
      <c r="L29" s="9"/>
      <c r="M29" s="2"/>
      <c r="N29" s="2"/>
    </row>
    <row r="30" spans="1:16" ht="16.5" x14ac:dyDescent="0.3">
      <c r="A30" s="46">
        <v>29</v>
      </c>
      <c r="B30" s="46">
        <v>1403</v>
      </c>
      <c r="C30" s="46">
        <v>14</v>
      </c>
      <c r="D30" s="46" t="s">
        <v>6</v>
      </c>
      <c r="E30" s="46">
        <v>429</v>
      </c>
      <c r="F30" s="47">
        <f t="shared" si="0"/>
        <v>471.90000000000003</v>
      </c>
      <c r="G30" s="53">
        <v>16500</v>
      </c>
      <c r="H30" s="54">
        <f t="shared" si="8"/>
        <v>7078500</v>
      </c>
      <c r="I30" s="54">
        <f t="shared" si="5"/>
        <v>7361640</v>
      </c>
      <c r="J30" s="55">
        <f t="shared" si="9"/>
        <v>15500</v>
      </c>
      <c r="K30" s="54">
        <f t="shared" si="10"/>
        <v>1415700</v>
      </c>
      <c r="L30" s="9"/>
      <c r="M30" s="2"/>
      <c r="N30" s="2"/>
    </row>
    <row r="31" spans="1:16" ht="16.5" x14ac:dyDescent="0.3">
      <c r="A31" s="46">
        <v>30</v>
      </c>
      <c r="B31" s="46">
        <v>1404</v>
      </c>
      <c r="C31" s="46">
        <v>14</v>
      </c>
      <c r="D31" s="46" t="s">
        <v>6</v>
      </c>
      <c r="E31" s="46">
        <v>429</v>
      </c>
      <c r="F31" s="47">
        <f t="shared" si="0"/>
        <v>471.90000000000003</v>
      </c>
      <c r="G31" s="53">
        <v>16500</v>
      </c>
      <c r="H31" s="54">
        <f t="shared" si="8"/>
        <v>7078500</v>
      </c>
      <c r="I31" s="54">
        <f t="shared" si="5"/>
        <v>7361640</v>
      </c>
      <c r="J31" s="55">
        <f t="shared" si="9"/>
        <v>15500</v>
      </c>
      <c r="K31" s="54">
        <f t="shared" si="10"/>
        <v>1415700</v>
      </c>
      <c r="L31" s="9"/>
      <c r="M31" s="2"/>
      <c r="N31" s="2"/>
    </row>
    <row r="32" spans="1:16" ht="16.5" x14ac:dyDescent="0.3">
      <c r="A32" s="46">
        <v>31</v>
      </c>
      <c r="B32" s="46">
        <v>1501</v>
      </c>
      <c r="C32" s="46">
        <v>15</v>
      </c>
      <c r="D32" s="46" t="s">
        <v>6</v>
      </c>
      <c r="E32" s="46">
        <v>421</v>
      </c>
      <c r="F32" s="47">
        <f t="shared" si="0"/>
        <v>463.1</v>
      </c>
      <c r="G32" s="53">
        <v>16500</v>
      </c>
      <c r="H32" s="54">
        <f t="shared" si="8"/>
        <v>6946500</v>
      </c>
      <c r="I32" s="54">
        <f t="shared" si="5"/>
        <v>7224360</v>
      </c>
      <c r="J32" s="55">
        <f t="shared" si="9"/>
        <v>15000</v>
      </c>
      <c r="K32" s="54">
        <f t="shared" si="10"/>
        <v>1389300</v>
      </c>
      <c r="L32" s="9"/>
      <c r="M32" s="2"/>
      <c r="N32" s="2"/>
    </row>
    <row r="33" spans="1:14" ht="16.5" x14ac:dyDescent="0.3">
      <c r="A33" s="46">
        <v>32</v>
      </c>
      <c r="B33" s="46">
        <v>1502</v>
      </c>
      <c r="C33" s="46">
        <v>15</v>
      </c>
      <c r="D33" s="46" t="s">
        <v>6</v>
      </c>
      <c r="E33" s="48">
        <v>429</v>
      </c>
      <c r="F33" s="47">
        <f t="shared" si="0"/>
        <v>471.90000000000003</v>
      </c>
      <c r="G33" s="53">
        <v>16500</v>
      </c>
      <c r="H33" s="54">
        <f t="shared" si="8"/>
        <v>7078500</v>
      </c>
      <c r="I33" s="54">
        <f t="shared" si="5"/>
        <v>7361640</v>
      </c>
      <c r="J33" s="55">
        <f t="shared" si="9"/>
        <v>15500</v>
      </c>
      <c r="K33" s="54">
        <f t="shared" si="10"/>
        <v>1415700</v>
      </c>
      <c r="L33" s="9"/>
      <c r="M33" s="2"/>
      <c r="N33" s="2"/>
    </row>
    <row r="34" spans="1:14" ht="16.5" x14ac:dyDescent="0.3">
      <c r="A34" s="46">
        <v>33</v>
      </c>
      <c r="B34" s="46">
        <v>1503</v>
      </c>
      <c r="C34" s="46">
        <v>15</v>
      </c>
      <c r="D34" s="46" t="s">
        <v>6</v>
      </c>
      <c r="E34" s="46">
        <v>429</v>
      </c>
      <c r="F34" s="47">
        <f t="shared" si="0"/>
        <v>471.90000000000003</v>
      </c>
      <c r="G34" s="53">
        <v>16500</v>
      </c>
      <c r="H34" s="54">
        <f t="shared" si="8"/>
        <v>7078500</v>
      </c>
      <c r="I34" s="54">
        <f t="shared" si="5"/>
        <v>7361640</v>
      </c>
      <c r="J34" s="55">
        <f t="shared" si="9"/>
        <v>15500</v>
      </c>
      <c r="K34" s="54">
        <f t="shared" si="10"/>
        <v>1415700</v>
      </c>
      <c r="L34" s="9"/>
      <c r="M34" s="2"/>
      <c r="N34" s="2"/>
    </row>
    <row r="35" spans="1:14" ht="16.5" x14ac:dyDescent="0.3">
      <c r="A35" s="46">
        <v>34</v>
      </c>
      <c r="B35" s="46">
        <v>1504</v>
      </c>
      <c r="C35" s="46">
        <v>15</v>
      </c>
      <c r="D35" s="46" t="s">
        <v>6</v>
      </c>
      <c r="E35" s="46">
        <v>429</v>
      </c>
      <c r="F35" s="47">
        <f t="shared" si="0"/>
        <v>471.90000000000003</v>
      </c>
      <c r="G35" s="53">
        <v>16500</v>
      </c>
      <c r="H35" s="54">
        <f t="shared" si="8"/>
        <v>7078500</v>
      </c>
      <c r="I35" s="54">
        <f t="shared" si="5"/>
        <v>7361640</v>
      </c>
      <c r="J35" s="55">
        <f t="shared" si="9"/>
        <v>15500</v>
      </c>
      <c r="K35" s="54">
        <f t="shared" si="10"/>
        <v>1415700</v>
      </c>
      <c r="L35" s="9"/>
      <c r="M35" s="2"/>
      <c r="N35" s="2"/>
    </row>
    <row r="36" spans="1:14" ht="16.5" x14ac:dyDescent="0.3">
      <c r="A36" s="46">
        <v>35</v>
      </c>
      <c r="B36" s="46">
        <v>1601</v>
      </c>
      <c r="C36" s="46">
        <v>16</v>
      </c>
      <c r="D36" s="46" t="s">
        <v>6</v>
      </c>
      <c r="E36" s="46">
        <v>421</v>
      </c>
      <c r="F36" s="47">
        <f t="shared" si="0"/>
        <v>463.1</v>
      </c>
      <c r="G36" s="53">
        <v>16500</v>
      </c>
      <c r="H36" s="54">
        <f t="shared" si="8"/>
        <v>6946500</v>
      </c>
      <c r="I36" s="54">
        <f t="shared" si="5"/>
        <v>7224360</v>
      </c>
      <c r="J36" s="55">
        <f t="shared" si="9"/>
        <v>15000</v>
      </c>
      <c r="K36" s="54">
        <f t="shared" si="10"/>
        <v>1389300</v>
      </c>
      <c r="L36" s="9"/>
      <c r="M36" s="2"/>
      <c r="N36" s="2"/>
    </row>
    <row r="37" spans="1:14" ht="16.5" x14ac:dyDescent="0.3">
      <c r="A37" s="46">
        <v>36</v>
      </c>
      <c r="B37" s="46">
        <v>1602</v>
      </c>
      <c r="C37" s="46">
        <v>16</v>
      </c>
      <c r="D37" s="46" t="s">
        <v>6</v>
      </c>
      <c r="E37" s="48">
        <v>429</v>
      </c>
      <c r="F37" s="47">
        <f t="shared" si="0"/>
        <v>471.90000000000003</v>
      </c>
      <c r="G37" s="53">
        <v>16500</v>
      </c>
      <c r="H37" s="54">
        <f t="shared" si="8"/>
        <v>7078500</v>
      </c>
      <c r="I37" s="54">
        <f t="shared" si="5"/>
        <v>7361640</v>
      </c>
      <c r="J37" s="55">
        <f t="shared" si="9"/>
        <v>15500</v>
      </c>
      <c r="K37" s="54">
        <f t="shared" si="10"/>
        <v>1415700</v>
      </c>
      <c r="L37" s="9"/>
      <c r="M37" s="2"/>
      <c r="N37" s="2"/>
    </row>
    <row r="38" spans="1:14" ht="16.5" x14ac:dyDescent="0.3">
      <c r="A38" s="46">
        <v>37</v>
      </c>
      <c r="B38" s="46">
        <v>1603</v>
      </c>
      <c r="C38" s="46">
        <v>16</v>
      </c>
      <c r="D38" s="46" t="s">
        <v>6</v>
      </c>
      <c r="E38" s="46">
        <v>429</v>
      </c>
      <c r="F38" s="47">
        <f t="shared" si="0"/>
        <v>471.90000000000003</v>
      </c>
      <c r="G38" s="53">
        <v>16500</v>
      </c>
      <c r="H38" s="54">
        <f t="shared" si="8"/>
        <v>7078500</v>
      </c>
      <c r="I38" s="54">
        <f t="shared" si="5"/>
        <v>7361640</v>
      </c>
      <c r="J38" s="55">
        <f t="shared" si="9"/>
        <v>15500</v>
      </c>
      <c r="K38" s="54">
        <f t="shared" si="10"/>
        <v>1415700</v>
      </c>
      <c r="L38" s="9"/>
      <c r="M38" s="2"/>
      <c r="N38" s="2"/>
    </row>
    <row r="39" spans="1:14" ht="16.5" x14ac:dyDescent="0.3">
      <c r="A39" s="46">
        <v>38</v>
      </c>
      <c r="B39" s="46">
        <v>1604</v>
      </c>
      <c r="C39" s="46">
        <v>16</v>
      </c>
      <c r="D39" s="46" t="s">
        <v>6</v>
      </c>
      <c r="E39" s="46">
        <v>429</v>
      </c>
      <c r="F39" s="47">
        <f t="shared" si="0"/>
        <v>471.90000000000003</v>
      </c>
      <c r="G39" s="53">
        <v>16500</v>
      </c>
      <c r="H39" s="54">
        <f t="shared" si="8"/>
        <v>7078500</v>
      </c>
      <c r="I39" s="54">
        <f t="shared" si="5"/>
        <v>7361640</v>
      </c>
      <c r="J39" s="55">
        <f t="shared" si="9"/>
        <v>15500</v>
      </c>
      <c r="K39" s="54">
        <f t="shared" si="10"/>
        <v>1415700</v>
      </c>
      <c r="L39" s="9"/>
      <c r="M39" s="2"/>
      <c r="N39" s="2"/>
    </row>
    <row r="40" spans="1:14" ht="16.5" x14ac:dyDescent="0.3">
      <c r="A40" s="46">
        <v>39</v>
      </c>
      <c r="B40" s="46">
        <v>1701</v>
      </c>
      <c r="C40" s="46">
        <v>17</v>
      </c>
      <c r="D40" s="46" t="s">
        <v>6</v>
      </c>
      <c r="E40" s="46">
        <v>421</v>
      </c>
      <c r="F40" s="47">
        <f t="shared" si="0"/>
        <v>463.1</v>
      </c>
      <c r="G40" s="53">
        <v>16500</v>
      </c>
      <c r="H40" s="54">
        <f t="shared" si="8"/>
        <v>6946500</v>
      </c>
      <c r="I40" s="54">
        <f t="shared" si="5"/>
        <v>7224360</v>
      </c>
      <c r="J40" s="55">
        <f t="shared" si="9"/>
        <v>15000</v>
      </c>
      <c r="K40" s="54">
        <f t="shared" si="10"/>
        <v>1389300</v>
      </c>
      <c r="L40" s="9"/>
      <c r="M40" s="2"/>
      <c r="N40" s="2"/>
    </row>
    <row r="41" spans="1:14" ht="16.5" x14ac:dyDescent="0.3">
      <c r="A41" s="46">
        <v>40</v>
      </c>
      <c r="B41" s="46">
        <v>1702</v>
      </c>
      <c r="C41" s="46">
        <v>17</v>
      </c>
      <c r="D41" s="46" t="s">
        <v>6</v>
      </c>
      <c r="E41" s="48">
        <v>429</v>
      </c>
      <c r="F41" s="47">
        <f t="shared" si="0"/>
        <v>471.90000000000003</v>
      </c>
      <c r="G41" s="53">
        <v>16500</v>
      </c>
      <c r="H41" s="54">
        <f t="shared" si="8"/>
        <v>7078500</v>
      </c>
      <c r="I41" s="54">
        <f t="shared" si="5"/>
        <v>7361640</v>
      </c>
      <c r="J41" s="55">
        <f t="shared" si="9"/>
        <v>15500</v>
      </c>
      <c r="K41" s="54">
        <f t="shared" si="10"/>
        <v>1415700</v>
      </c>
      <c r="L41" s="9"/>
      <c r="M41" s="2"/>
      <c r="N41" s="2"/>
    </row>
    <row r="42" spans="1:14" ht="16.5" x14ac:dyDescent="0.3">
      <c r="A42" s="46">
        <v>41</v>
      </c>
      <c r="B42" s="46">
        <v>1703</v>
      </c>
      <c r="C42" s="46">
        <v>17</v>
      </c>
      <c r="D42" s="46" t="s">
        <v>6</v>
      </c>
      <c r="E42" s="46">
        <v>429</v>
      </c>
      <c r="F42" s="47">
        <f t="shared" si="0"/>
        <v>471.90000000000003</v>
      </c>
      <c r="G42" s="53">
        <v>16500</v>
      </c>
      <c r="H42" s="54">
        <f t="shared" si="8"/>
        <v>7078500</v>
      </c>
      <c r="I42" s="54">
        <f t="shared" si="5"/>
        <v>7361640</v>
      </c>
      <c r="J42" s="55">
        <f t="shared" si="9"/>
        <v>15500</v>
      </c>
      <c r="K42" s="54">
        <f t="shared" si="10"/>
        <v>1415700</v>
      </c>
      <c r="L42" s="9"/>
      <c r="M42" s="2"/>
      <c r="N42" s="2"/>
    </row>
    <row r="43" spans="1:14" ht="16.5" x14ac:dyDescent="0.3">
      <c r="A43" s="46">
        <v>42</v>
      </c>
      <c r="B43" s="46">
        <v>1704</v>
      </c>
      <c r="C43" s="46">
        <v>17</v>
      </c>
      <c r="D43" s="46" t="s">
        <v>6</v>
      </c>
      <c r="E43" s="46">
        <v>429</v>
      </c>
      <c r="F43" s="47">
        <f t="shared" si="0"/>
        <v>471.90000000000003</v>
      </c>
      <c r="G43" s="53">
        <v>16500</v>
      </c>
      <c r="H43" s="54">
        <f t="shared" si="8"/>
        <v>7078500</v>
      </c>
      <c r="I43" s="54">
        <f t="shared" si="5"/>
        <v>7361640</v>
      </c>
      <c r="J43" s="55">
        <f t="shared" si="9"/>
        <v>15500</v>
      </c>
      <c r="K43" s="54">
        <f t="shared" si="10"/>
        <v>1415700</v>
      </c>
      <c r="L43" s="9"/>
      <c r="M43" s="2"/>
      <c r="N43" s="2"/>
    </row>
    <row r="44" spans="1:14" ht="16.5" x14ac:dyDescent="0.3">
      <c r="A44" s="46">
        <v>43</v>
      </c>
      <c r="B44" s="46">
        <v>1801</v>
      </c>
      <c r="C44" s="46">
        <v>18</v>
      </c>
      <c r="D44" s="46" t="s">
        <v>6</v>
      </c>
      <c r="E44" s="46">
        <v>421</v>
      </c>
      <c r="F44" s="47">
        <f t="shared" si="0"/>
        <v>463.1</v>
      </c>
      <c r="G44" s="53">
        <v>16500</v>
      </c>
      <c r="H44" s="54">
        <f t="shared" si="8"/>
        <v>6946500</v>
      </c>
      <c r="I44" s="54">
        <f t="shared" si="5"/>
        <v>7224360</v>
      </c>
      <c r="J44" s="55">
        <f t="shared" si="9"/>
        <v>15000</v>
      </c>
      <c r="K44" s="54">
        <f t="shared" si="10"/>
        <v>1389300</v>
      </c>
      <c r="L44" s="9"/>
      <c r="M44" s="2"/>
      <c r="N44" s="2"/>
    </row>
    <row r="45" spans="1:14" ht="16.5" x14ac:dyDescent="0.3">
      <c r="A45" s="46">
        <v>44</v>
      </c>
      <c r="B45" s="46">
        <v>1802</v>
      </c>
      <c r="C45" s="46">
        <v>18</v>
      </c>
      <c r="D45" s="46" t="s">
        <v>6</v>
      </c>
      <c r="E45" s="48">
        <v>429</v>
      </c>
      <c r="F45" s="47">
        <f t="shared" si="0"/>
        <v>471.90000000000003</v>
      </c>
      <c r="G45" s="53">
        <v>16500</v>
      </c>
      <c r="H45" s="54">
        <f t="shared" si="8"/>
        <v>7078500</v>
      </c>
      <c r="I45" s="54">
        <f t="shared" si="5"/>
        <v>7361640</v>
      </c>
      <c r="J45" s="55">
        <f t="shared" si="9"/>
        <v>15500</v>
      </c>
      <c r="K45" s="54">
        <f t="shared" si="10"/>
        <v>1415700</v>
      </c>
      <c r="L45" s="9"/>
      <c r="M45" s="2"/>
      <c r="N45" s="2"/>
    </row>
    <row r="46" spans="1:14" ht="16.5" x14ac:dyDescent="0.3">
      <c r="A46" s="46">
        <v>45</v>
      </c>
      <c r="B46" s="46">
        <v>1803</v>
      </c>
      <c r="C46" s="46">
        <v>18</v>
      </c>
      <c r="D46" s="46" t="s">
        <v>6</v>
      </c>
      <c r="E46" s="46">
        <v>429</v>
      </c>
      <c r="F46" s="47">
        <f t="shared" si="0"/>
        <v>471.90000000000003</v>
      </c>
      <c r="G46" s="53">
        <v>16500</v>
      </c>
      <c r="H46" s="54">
        <f t="shared" si="8"/>
        <v>7078500</v>
      </c>
      <c r="I46" s="54">
        <f t="shared" si="5"/>
        <v>7361640</v>
      </c>
      <c r="J46" s="55">
        <f t="shared" si="9"/>
        <v>15500</v>
      </c>
      <c r="K46" s="54">
        <f t="shared" si="10"/>
        <v>1415700</v>
      </c>
      <c r="L46" s="9"/>
      <c r="M46" s="2"/>
      <c r="N46" s="2"/>
    </row>
    <row r="47" spans="1:14" ht="16.5" x14ac:dyDescent="0.3">
      <c r="A47" s="46">
        <v>46</v>
      </c>
      <c r="B47" s="46">
        <v>1804</v>
      </c>
      <c r="C47" s="46">
        <v>18</v>
      </c>
      <c r="D47" s="46" t="s">
        <v>6</v>
      </c>
      <c r="E47" s="46">
        <v>429</v>
      </c>
      <c r="F47" s="47">
        <f t="shared" si="0"/>
        <v>471.90000000000003</v>
      </c>
      <c r="G47" s="53">
        <v>16500</v>
      </c>
      <c r="H47" s="54">
        <f t="shared" si="8"/>
        <v>7078500</v>
      </c>
      <c r="I47" s="54">
        <f t="shared" si="5"/>
        <v>7361640</v>
      </c>
      <c r="J47" s="55">
        <f t="shared" si="9"/>
        <v>15500</v>
      </c>
      <c r="K47" s="54">
        <f t="shared" si="10"/>
        <v>1415700</v>
      </c>
      <c r="L47" s="9"/>
      <c r="M47" s="2"/>
      <c r="N47" s="2"/>
    </row>
    <row r="48" spans="1:14" ht="16.5" x14ac:dyDescent="0.3">
      <c r="A48" s="46">
        <v>47</v>
      </c>
      <c r="B48" s="46">
        <v>1901</v>
      </c>
      <c r="C48" s="46">
        <v>19</v>
      </c>
      <c r="D48" s="46" t="s">
        <v>6</v>
      </c>
      <c r="E48" s="46">
        <v>421</v>
      </c>
      <c r="F48" s="47">
        <f t="shared" si="0"/>
        <v>463.1</v>
      </c>
      <c r="G48" s="53">
        <v>16500</v>
      </c>
      <c r="H48" s="54">
        <f t="shared" si="8"/>
        <v>6946500</v>
      </c>
      <c r="I48" s="54">
        <f t="shared" si="5"/>
        <v>7224360</v>
      </c>
      <c r="J48" s="55">
        <f t="shared" si="9"/>
        <v>15000</v>
      </c>
      <c r="K48" s="54">
        <f t="shared" si="10"/>
        <v>1389300</v>
      </c>
      <c r="L48" s="9"/>
      <c r="M48" s="2"/>
      <c r="N48" s="2"/>
    </row>
    <row r="49" spans="1:14" ht="16.5" x14ac:dyDescent="0.3">
      <c r="A49" s="46">
        <v>48</v>
      </c>
      <c r="B49" s="46">
        <v>1902</v>
      </c>
      <c r="C49" s="46">
        <v>19</v>
      </c>
      <c r="D49" s="46" t="s">
        <v>6</v>
      </c>
      <c r="E49" s="48">
        <v>429</v>
      </c>
      <c r="F49" s="47">
        <f t="shared" si="0"/>
        <v>471.90000000000003</v>
      </c>
      <c r="G49" s="53">
        <v>16500</v>
      </c>
      <c r="H49" s="54">
        <f t="shared" si="8"/>
        <v>7078500</v>
      </c>
      <c r="I49" s="54">
        <f t="shared" si="5"/>
        <v>7361640</v>
      </c>
      <c r="J49" s="55">
        <f t="shared" si="9"/>
        <v>15500</v>
      </c>
      <c r="K49" s="54">
        <f t="shared" si="10"/>
        <v>1415700</v>
      </c>
      <c r="L49" s="9"/>
      <c r="M49" s="2"/>
      <c r="N49" s="2"/>
    </row>
    <row r="50" spans="1:14" ht="16.5" x14ac:dyDescent="0.3">
      <c r="A50" s="46">
        <v>49</v>
      </c>
      <c r="B50" s="46">
        <v>1903</v>
      </c>
      <c r="C50" s="46">
        <v>19</v>
      </c>
      <c r="D50" s="46" t="s">
        <v>6</v>
      </c>
      <c r="E50" s="48">
        <v>429</v>
      </c>
      <c r="F50" s="47">
        <f t="shared" si="0"/>
        <v>471.90000000000003</v>
      </c>
      <c r="G50" s="53">
        <v>16500</v>
      </c>
      <c r="H50" s="54">
        <f t="shared" si="8"/>
        <v>7078500</v>
      </c>
      <c r="I50" s="54">
        <f t="shared" si="5"/>
        <v>7361640</v>
      </c>
      <c r="J50" s="55">
        <f t="shared" si="9"/>
        <v>15500</v>
      </c>
      <c r="K50" s="54">
        <f t="shared" si="10"/>
        <v>1415700</v>
      </c>
      <c r="L50" s="9"/>
      <c r="M50" s="2"/>
      <c r="N50" s="2"/>
    </row>
    <row r="51" spans="1:14" ht="16.5" x14ac:dyDescent="0.3">
      <c r="A51" s="46">
        <v>50</v>
      </c>
      <c r="B51" s="46">
        <v>1904</v>
      </c>
      <c r="C51" s="46">
        <v>19</v>
      </c>
      <c r="D51" s="46" t="s">
        <v>6</v>
      </c>
      <c r="E51" s="48">
        <v>429</v>
      </c>
      <c r="F51" s="47">
        <f t="shared" si="0"/>
        <v>471.90000000000003</v>
      </c>
      <c r="G51" s="53">
        <v>16500</v>
      </c>
      <c r="H51" s="54">
        <f t="shared" si="8"/>
        <v>7078500</v>
      </c>
      <c r="I51" s="54">
        <f t="shared" si="5"/>
        <v>7361640</v>
      </c>
      <c r="J51" s="55">
        <f t="shared" si="9"/>
        <v>15500</v>
      </c>
      <c r="K51" s="54">
        <f t="shared" si="10"/>
        <v>1415700</v>
      </c>
      <c r="L51" s="9"/>
      <c r="M51" s="2"/>
      <c r="N51" s="2"/>
    </row>
    <row r="52" spans="1:14" ht="16.5" x14ac:dyDescent="0.3">
      <c r="A52" s="46">
        <v>51</v>
      </c>
      <c r="B52" s="46">
        <v>2001</v>
      </c>
      <c r="C52" s="46">
        <v>20</v>
      </c>
      <c r="D52" s="46" t="s">
        <v>6</v>
      </c>
      <c r="E52" s="46">
        <v>421</v>
      </c>
      <c r="F52" s="47">
        <f t="shared" si="0"/>
        <v>463.1</v>
      </c>
      <c r="G52" s="53">
        <v>16500</v>
      </c>
      <c r="H52" s="54">
        <f t="shared" si="8"/>
        <v>6946500</v>
      </c>
      <c r="I52" s="54">
        <f t="shared" si="5"/>
        <v>7224360</v>
      </c>
      <c r="J52" s="55">
        <f t="shared" si="9"/>
        <v>15000</v>
      </c>
      <c r="K52" s="54">
        <f t="shared" si="10"/>
        <v>1389300</v>
      </c>
      <c r="L52" s="9"/>
      <c r="M52" s="2"/>
      <c r="N52" s="2"/>
    </row>
    <row r="53" spans="1:14" ht="16.5" x14ac:dyDescent="0.3">
      <c r="A53" s="46">
        <v>52</v>
      </c>
      <c r="B53" s="46">
        <v>2002</v>
      </c>
      <c r="C53" s="46">
        <v>20</v>
      </c>
      <c r="D53" s="46" t="s">
        <v>6</v>
      </c>
      <c r="E53" s="48">
        <v>429</v>
      </c>
      <c r="F53" s="47">
        <f t="shared" si="0"/>
        <v>471.90000000000003</v>
      </c>
      <c r="G53" s="53">
        <v>16500</v>
      </c>
      <c r="H53" s="54">
        <f t="shared" si="8"/>
        <v>7078500</v>
      </c>
      <c r="I53" s="54">
        <f t="shared" si="5"/>
        <v>7361640</v>
      </c>
      <c r="J53" s="55">
        <f t="shared" si="9"/>
        <v>15500</v>
      </c>
      <c r="K53" s="54">
        <f t="shared" si="10"/>
        <v>1415700</v>
      </c>
      <c r="L53" s="9"/>
      <c r="M53" s="2"/>
      <c r="N53" s="2"/>
    </row>
    <row r="54" spans="1:14" ht="16.5" x14ac:dyDescent="0.3">
      <c r="A54" s="46">
        <v>53</v>
      </c>
      <c r="B54" s="46">
        <v>2003</v>
      </c>
      <c r="C54" s="46">
        <v>20</v>
      </c>
      <c r="D54" s="46" t="s">
        <v>6</v>
      </c>
      <c r="E54" s="48">
        <v>429</v>
      </c>
      <c r="F54" s="47">
        <f t="shared" si="0"/>
        <v>471.90000000000003</v>
      </c>
      <c r="G54" s="53">
        <v>16500</v>
      </c>
      <c r="H54" s="54">
        <f t="shared" si="8"/>
        <v>7078500</v>
      </c>
      <c r="I54" s="54">
        <f t="shared" si="5"/>
        <v>7361640</v>
      </c>
      <c r="J54" s="55">
        <f t="shared" si="9"/>
        <v>15500</v>
      </c>
      <c r="K54" s="54">
        <f t="shared" si="10"/>
        <v>1415700</v>
      </c>
      <c r="L54" s="9"/>
      <c r="M54" s="2"/>
      <c r="N54" s="2"/>
    </row>
    <row r="55" spans="1:14" ht="16.5" x14ac:dyDescent="0.3">
      <c r="A55" s="46">
        <v>54</v>
      </c>
      <c r="B55" s="46">
        <v>2004</v>
      </c>
      <c r="C55" s="46">
        <v>20</v>
      </c>
      <c r="D55" s="46" t="s">
        <v>6</v>
      </c>
      <c r="E55" s="48">
        <v>429</v>
      </c>
      <c r="F55" s="47">
        <f t="shared" si="0"/>
        <v>471.90000000000003</v>
      </c>
      <c r="G55" s="53">
        <v>16500</v>
      </c>
      <c r="H55" s="54">
        <f t="shared" si="8"/>
        <v>7078500</v>
      </c>
      <c r="I55" s="54">
        <f t="shared" si="5"/>
        <v>7361640</v>
      </c>
      <c r="J55" s="55">
        <f t="shared" si="9"/>
        <v>15500</v>
      </c>
      <c r="K55" s="54">
        <f t="shared" si="10"/>
        <v>1415700</v>
      </c>
      <c r="L55" s="9"/>
      <c r="M55" s="2"/>
      <c r="N55" s="2"/>
    </row>
    <row r="56" spans="1:14" ht="16.5" x14ac:dyDescent="0.3">
      <c r="A56" s="46">
        <v>55</v>
      </c>
      <c r="B56" s="46">
        <v>2101</v>
      </c>
      <c r="C56" s="46">
        <v>21</v>
      </c>
      <c r="D56" s="46" t="s">
        <v>6</v>
      </c>
      <c r="E56" s="46">
        <v>421</v>
      </c>
      <c r="F56" s="47">
        <f t="shared" si="0"/>
        <v>463.1</v>
      </c>
      <c r="G56" s="53">
        <v>16500</v>
      </c>
      <c r="H56" s="54">
        <f t="shared" si="8"/>
        <v>6946500</v>
      </c>
      <c r="I56" s="54">
        <f t="shared" si="5"/>
        <v>7224360</v>
      </c>
      <c r="J56" s="55">
        <f t="shared" si="9"/>
        <v>15000</v>
      </c>
      <c r="K56" s="54">
        <f t="shared" si="10"/>
        <v>1389300</v>
      </c>
      <c r="L56" s="9"/>
      <c r="M56" s="2"/>
      <c r="N56" s="2"/>
    </row>
    <row r="57" spans="1:14" ht="16.5" x14ac:dyDescent="0.3">
      <c r="A57" s="46">
        <v>56</v>
      </c>
      <c r="B57" s="46">
        <v>2103</v>
      </c>
      <c r="C57" s="46">
        <v>21</v>
      </c>
      <c r="D57" s="46" t="s">
        <v>6</v>
      </c>
      <c r="E57" s="48">
        <v>429</v>
      </c>
      <c r="F57" s="47">
        <f t="shared" si="0"/>
        <v>471.90000000000003</v>
      </c>
      <c r="G57" s="53">
        <v>16500</v>
      </c>
      <c r="H57" s="54">
        <f t="shared" si="8"/>
        <v>7078500</v>
      </c>
      <c r="I57" s="54">
        <f t="shared" si="5"/>
        <v>7361640</v>
      </c>
      <c r="J57" s="55">
        <f t="shared" si="9"/>
        <v>15500</v>
      </c>
      <c r="K57" s="54">
        <f t="shared" si="10"/>
        <v>1415700</v>
      </c>
      <c r="L57" s="9"/>
      <c r="M57" s="2"/>
      <c r="N57" s="2"/>
    </row>
    <row r="58" spans="1:14" ht="16.5" x14ac:dyDescent="0.3">
      <c r="A58" s="46">
        <v>57</v>
      </c>
      <c r="B58" s="46">
        <v>2104</v>
      </c>
      <c r="C58" s="46">
        <v>21</v>
      </c>
      <c r="D58" s="46" t="s">
        <v>6</v>
      </c>
      <c r="E58" s="48">
        <v>429</v>
      </c>
      <c r="F58" s="47">
        <f t="shared" si="0"/>
        <v>471.90000000000003</v>
      </c>
      <c r="G58" s="53">
        <v>16500</v>
      </c>
      <c r="H58" s="54">
        <f t="shared" si="8"/>
        <v>7078500</v>
      </c>
      <c r="I58" s="54">
        <f t="shared" si="5"/>
        <v>7361640</v>
      </c>
      <c r="J58" s="55">
        <f t="shared" si="9"/>
        <v>15500</v>
      </c>
      <c r="K58" s="54">
        <f t="shared" si="10"/>
        <v>1415700</v>
      </c>
      <c r="L58" s="9"/>
      <c r="M58" s="2"/>
      <c r="N58" s="2"/>
    </row>
    <row r="59" spans="1:14" s="13" customFormat="1" ht="12.75" x14ac:dyDescent="0.2">
      <c r="A59" s="58" t="s">
        <v>5</v>
      </c>
      <c r="B59" s="58"/>
      <c r="C59" s="58"/>
      <c r="D59" s="58"/>
      <c r="E59" s="49">
        <f t="shared" ref="E59:F59" si="11">SUM(E2:E58)</f>
        <v>24333</v>
      </c>
      <c r="F59" s="50">
        <f t="shared" si="11"/>
        <v>26766.300000000014</v>
      </c>
      <c r="G59" s="56"/>
      <c r="H59" s="57">
        <f t="shared" ref="H59:K59" si="12">SUM(H2:H58)</f>
        <v>401494500</v>
      </c>
      <c r="I59" s="57">
        <f t="shared" si="12"/>
        <v>417554280</v>
      </c>
      <c r="J59" s="57"/>
      <c r="K59" s="57">
        <f t="shared" si="12"/>
        <v>80298900</v>
      </c>
      <c r="M59" s="12"/>
      <c r="N59" s="12"/>
    </row>
  </sheetData>
  <mergeCells count="1">
    <mergeCell ref="A59:D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="175" zoomScaleNormal="175" workbookViewId="0">
      <selection activeCell="I7" sqref="I7"/>
    </sheetView>
  </sheetViews>
  <sheetFormatPr defaultRowHeight="15" x14ac:dyDescent="0.25"/>
  <cols>
    <col min="2" max="2" width="17.5703125" style="11" customWidth="1"/>
    <col min="3" max="3" width="13.7109375" style="11" customWidth="1"/>
    <col min="4" max="4" width="10.42578125" style="11" customWidth="1"/>
    <col min="5" max="6" width="9.140625" style="11"/>
    <col min="7" max="7" width="19.28515625" style="11" customWidth="1"/>
    <col min="8" max="8" width="21" style="11" customWidth="1"/>
    <col min="9" max="9" width="15.7109375" bestFit="1" customWidth="1"/>
    <col min="10" max="10" width="19.42578125" customWidth="1"/>
  </cols>
  <sheetData>
    <row r="1" spans="1:12" x14ac:dyDescent="0.25">
      <c r="A1" s="17" t="s">
        <v>7</v>
      </c>
      <c r="B1" s="42" t="s">
        <v>13</v>
      </c>
      <c r="C1" s="42"/>
      <c r="D1" s="42" t="s">
        <v>8</v>
      </c>
      <c r="E1" s="42" t="s">
        <v>9</v>
      </c>
      <c r="F1" s="42" t="s">
        <v>10</v>
      </c>
      <c r="G1" s="42" t="s">
        <v>11</v>
      </c>
      <c r="H1" s="42" t="s">
        <v>12</v>
      </c>
      <c r="I1" s="1"/>
      <c r="J1" s="1"/>
      <c r="K1" s="1"/>
      <c r="L1" s="1"/>
    </row>
    <row r="2" spans="1:12" x14ac:dyDescent="0.25">
      <c r="A2" s="17"/>
      <c r="B2" s="39" t="s">
        <v>40</v>
      </c>
      <c r="C2" s="14" t="s">
        <v>42</v>
      </c>
      <c r="D2" s="40">
        <v>54</v>
      </c>
      <c r="E2" s="49">
        <v>23070</v>
      </c>
      <c r="F2" s="60">
        <v>25377</v>
      </c>
      <c r="G2" s="63">
        <v>380655000</v>
      </c>
      <c r="H2" s="64">
        <v>395881200</v>
      </c>
      <c r="I2" s="61"/>
      <c r="J2" s="1"/>
      <c r="K2" s="1"/>
      <c r="L2" s="1"/>
    </row>
    <row r="3" spans="1:12" x14ac:dyDescent="0.25">
      <c r="A3" s="10">
        <v>1</v>
      </c>
      <c r="B3" s="41" t="s">
        <v>41</v>
      </c>
      <c r="C3" s="41" t="s">
        <v>43</v>
      </c>
      <c r="D3" s="39">
        <v>57</v>
      </c>
      <c r="E3" s="49">
        <v>24333</v>
      </c>
      <c r="F3" s="60">
        <v>26766</v>
      </c>
      <c r="G3" s="63">
        <v>401494500</v>
      </c>
      <c r="H3" s="64">
        <v>417554280</v>
      </c>
      <c r="I3" s="1"/>
      <c r="J3" s="1"/>
      <c r="K3" s="1"/>
      <c r="L3" s="1"/>
    </row>
    <row r="4" spans="1:12" x14ac:dyDescent="0.25">
      <c r="A4" s="59" t="s">
        <v>5</v>
      </c>
      <c r="B4" s="59"/>
      <c r="C4" s="14"/>
      <c r="D4" s="42">
        <f>SUM(D2:D3)</f>
        <v>111</v>
      </c>
      <c r="E4" s="65">
        <f>SUM(E2:E3)</f>
        <v>47403</v>
      </c>
      <c r="F4" s="65">
        <f>SUM(F2:F3)</f>
        <v>52143</v>
      </c>
      <c r="G4" s="62">
        <f>SUM(G2:G3)</f>
        <v>782149500</v>
      </c>
      <c r="H4" s="62">
        <f>SUM(H2:H3)</f>
        <v>813435480</v>
      </c>
      <c r="I4" s="1"/>
      <c r="J4" s="1"/>
      <c r="K4" s="1"/>
      <c r="L4" s="1"/>
    </row>
    <row r="5" spans="1:12" x14ac:dyDescent="0.25">
      <c r="A5" s="1"/>
      <c r="I5" s="1"/>
      <c r="J5" s="4"/>
      <c r="K5" s="1"/>
      <c r="L5" s="1"/>
    </row>
    <row r="6" spans="1:12" x14ac:dyDescent="0.25">
      <c r="A6" s="1"/>
      <c r="I6" s="66">
        <f>F4*3000</f>
        <v>156429000</v>
      </c>
      <c r="J6" s="5"/>
      <c r="K6" s="1"/>
      <c r="L6" s="1"/>
    </row>
    <row r="7" spans="1:12" x14ac:dyDescent="0.25">
      <c r="A7" s="1"/>
      <c r="I7" s="67">
        <f>I6*70%</f>
        <v>109500300</v>
      </c>
      <c r="J7" s="1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F60"/>
  <sheetViews>
    <sheetView topLeftCell="E1" zoomScale="85" zoomScaleNormal="85" workbookViewId="0">
      <selection activeCell="AF15" sqref="AF15"/>
    </sheetView>
  </sheetViews>
  <sheetFormatPr defaultRowHeight="15" x14ac:dyDescent="0.25"/>
  <cols>
    <col min="4" max="4" width="15.7109375" customWidth="1"/>
    <col min="29" max="29" width="15.5703125" customWidth="1"/>
  </cols>
  <sheetData>
    <row r="3" spans="4:32" ht="21" x14ac:dyDescent="0.35">
      <c r="D3" s="32"/>
    </row>
    <row r="8" spans="4:32" ht="15.75" thickBot="1" x14ac:dyDescent="0.3"/>
    <row r="9" spans="4:32" ht="17.25" thickBot="1" x14ac:dyDescent="0.3">
      <c r="O9" s="16"/>
      <c r="P9" s="16"/>
      <c r="Q9" s="16"/>
      <c r="R9" s="3"/>
      <c r="S9" s="16"/>
      <c r="T9" s="16"/>
    </row>
    <row r="10" spans="4:32" ht="17.25" thickBot="1" x14ac:dyDescent="0.3">
      <c r="O10" s="16"/>
      <c r="P10" s="16"/>
      <c r="Q10" s="16"/>
      <c r="R10" s="3"/>
      <c r="S10" s="16"/>
      <c r="T10" s="16"/>
    </row>
    <row r="11" spans="4:32" ht="33.75" thickBot="1" x14ac:dyDescent="0.3">
      <c r="O11" s="16"/>
      <c r="P11" s="16"/>
      <c r="Q11" s="16"/>
      <c r="R11" s="3"/>
      <c r="S11" s="16"/>
      <c r="T11" s="16"/>
      <c r="AB11" s="43">
        <v>1</v>
      </c>
      <c r="AC11" s="43" t="s">
        <v>21</v>
      </c>
      <c r="AD11" s="43">
        <v>39.85</v>
      </c>
      <c r="AE11" s="23">
        <f>AD11*10.764</f>
        <v>428.94540000000001</v>
      </c>
      <c r="AF11" s="43">
        <v>42</v>
      </c>
    </row>
    <row r="12" spans="4:32" ht="33.75" thickBot="1" x14ac:dyDescent="0.3">
      <c r="O12" s="16"/>
      <c r="P12" s="16"/>
      <c r="Q12" s="16"/>
      <c r="R12" s="3"/>
      <c r="S12" s="16"/>
      <c r="T12" s="16"/>
      <c r="AB12" s="44">
        <v>2</v>
      </c>
      <c r="AC12" s="44" t="s">
        <v>22</v>
      </c>
      <c r="AD12" s="44">
        <v>39.119999999999997</v>
      </c>
      <c r="AE12" s="23">
        <f t="shared" ref="AE12:AE14" si="0">AD12*10.764</f>
        <v>421.08767999999992</v>
      </c>
      <c r="AF12" s="44">
        <v>12</v>
      </c>
    </row>
    <row r="13" spans="4:32" ht="33.75" thickBot="1" x14ac:dyDescent="0.3">
      <c r="O13" s="16"/>
      <c r="P13" s="16"/>
      <c r="Q13" s="16"/>
      <c r="R13" s="3"/>
      <c r="S13" s="16"/>
      <c r="T13" s="16"/>
      <c r="AB13" s="43">
        <v>3</v>
      </c>
      <c r="AC13" s="43" t="s">
        <v>22</v>
      </c>
      <c r="AD13" s="43">
        <v>39.85</v>
      </c>
      <c r="AE13" s="23">
        <f t="shared" si="0"/>
        <v>428.94540000000001</v>
      </c>
      <c r="AF13" s="43">
        <v>42</v>
      </c>
    </row>
    <row r="14" spans="4:32" ht="33.75" thickBot="1" x14ac:dyDescent="0.3">
      <c r="O14" s="16"/>
      <c r="P14" s="16"/>
      <c r="Q14" s="16"/>
      <c r="R14" s="3"/>
      <c r="S14" s="16"/>
      <c r="T14" s="16"/>
      <c r="AB14" s="44">
        <v>4</v>
      </c>
      <c r="AC14" s="44" t="s">
        <v>21</v>
      </c>
      <c r="AD14" s="44">
        <v>39.119999999999997</v>
      </c>
      <c r="AE14" s="23">
        <f t="shared" si="0"/>
        <v>421.08767999999992</v>
      </c>
      <c r="AF14" s="44">
        <v>15</v>
      </c>
    </row>
    <row r="15" spans="4:32" ht="17.25" thickBot="1" x14ac:dyDescent="0.3">
      <c r="O15" s="16"/>
      <c r="P15" s="16"/>
      <c r="Q15" s="16"/>
      <c r="R15" s="3"/>
      <c r="S15" s="16"/>
      <c r="T15" s="16"/>
      <c r="AF15" s="45">
        <f>SUM(AF11:AF14)</f>
        <v>111</v>
      </c>
    </row>
    <row r="16" spans="4:32" ht="17.25" thickBot="1" x14ac:dyDescent="0.3">
      <c r="O16" s="16"/>
      <c r="P16" s="16"/>
      <c r="Q16" s="16"/>
      <c r="R16" s="3"/>
      <c r="S16" s="16"/>
      <c r="T16" s="16"/>
    </row>
    <row r="17" spans="15:20" ht="17.25" thickBot="1" x14ac:dyDescent="0.3">
      <c r="O17" s="16"/>
      <c r="P17" s="16"/>
      <c r="Q17" s="16"/>
      <c r="R17" s="3"/>
      <c r="S17" s="16"/>
      <c r="T17" s="16"/>
    </row>
    <row r="18" spans="15:20" ht="17.25" thickBot="1" x14ac:dyDescent="0.3">
      <c r="O18" s="16"/>
      <c r="P18" s="16"/>
      <c r="Q18" s="16"/>
      <c r="R18" s="3"/>
      <c r="S18" s="16"/>
      <c r="T18" s="16"/>
    </row>
    <row r="19" spans="15:20" ht="17.25" thickBot="1" x14ac:dyDescent="0.3">
      <c r="O19" s="16"/>
      <c r="P19" s="16"/>
      <c r="Q19" s="16"/>
      <c r="R19" s="3"/>
      <c r="S19" s="16"/>
      <c r="T19" s="16"/>
    </row>
    <row r="20" spans="15:20" ht="17.25" thickBot="1" x14ac:dyDescent="0.3">
      <c r="O20" s="16"/>
      <c r="P20" s="16"/>
      <c r="Q20" s="16"/>
      <c r="R20" s="3"/>
      <c r="S20" s="16"/>
      <c r="T20" s="16"/>
    </row>
    <row r="21" spans="15:20" ht="17.25" thickBot="1" x14ac:dyDescent="0.3">
      <c r="O21" s="16"/>
      <c r="P21" s="16"/>
      <c r="Q21" s="16"/>
      <c r="R21" s="2"/>
      <c r="S21" s="34"/>
      <c r="T21" s="16"/>
    </row>
    <row r="22" spans="15:20" ht="17.25" thickBot="1" x14ac:dyDescent="0.3">
      <c r="O22" s="16"/>
      <c r="P22" s="16"/>
      <c r="Q22" s="16"/>
      <c r="R22" s="3"/>
      <c r="S22" s="35"/>
      <c r="T22" s="16"/>
    </row>
    <row r="41" spans="4:15" ht="18.75" x14ac:dyDescent="0.3">
      <c r="D41" s="36"/>
    </row>
    <row r="45" spans="4:15" ht="15.75" thickBot="1" x14ac:dyDescent="0.3"/>
    <row r="46" spans="4:15" ht="17.25" thickBot="1" x14ac:dyDescent="0.3">
      <c r="O46" s="37"/>
    </row>
    <row r="47" spans="4:15" ht="17.25" thickBot="1" x14ac:dyDescent="0.3">
      <c r="O47" s="33"/>
    </row>
    <row r="48" spans="4:15" ht="17.25" thickBot="1" x14ac:dyDescent="0.3">
      <c r="O48" s="33"/>
    </row>
    <row r="49" spans="15:15" ht="17.25" thickBot="1" x14ac:dyDescent="0.3">
      <c r="O49" s="33"/>
    </row>
    <row r="50" spans="15:15" ht="17.25" thickBot="1" x14ac:dyDescent="0.3">
      <c r="O50" s="33"/>
    </row>
    <row r="51" spans="15:15" ht="17.25" thickBot="1" x14ac:dyDescent="0.3">
      <c r="O51" s="33"/>
    </row>
    <row r="52" spans="15:15" ht="17.25" thickBot="1" x14ac:dyDescent="0.3">
      <c r="O52" s="33"/>
    </row>
    <row r="53" spans="15:15" ht="17.25" thickBot="1" x14ac:dyDescent="0.3">
      <c r="O53" s="33"/>
    </row>
    <row r="54" spans="15:15" ht="17.25" thickBot="1" x14ac:dyDescent="0.3">
      <c r="O54" s="33"/>
    </row>
    <row r="55" spans="15:15" ht="17.25" thickBot="1" x14ac:dyDescent="0.3">
      <c r="O55" s="33"/>
    </row>
    <row r="56" spans="15:15" ht="17.25" thickBot="1" x14ac:dyDescent="0.3">
      <c r="O56" s="33"/>
    </row>
    <row r="57" spans="15:15" ht="17.25" thickBot="1" x14ac:dyDescent="0.3">
      <c r="O57" s="33"/>
    </row>
    <row r="58" spans="15:15" ht="17.25" thickBot="1" x14ac:dyDescent="0.3">
      <c r="O58" s="33"/>
    </row>
    <row r="59" spans="15:15" ht="17.25" thickBot="1" x14ac:dyDescent="0.3">
      <c r="O59" s="33"/>
    </row>
    <row r="60" spans="15:15" ht="17.25" thickBot="1" x14ac:dyDescent="0.3">
      <c r="O60" s="3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topLeftCell="A4" zoomScale="130" zoomScaleNormal="130" workbookViewId="0">
      <selection activeCell="G21" sqref="G21"/>
    </sheetView>
  </sheetViews>
  <sheetFormatPr defaultRowHeight="15" x14ac:dyDescent="0.25"/>
  <sheetData>
    <row r="1" spans="1:3" x14ac:dyDescent="0.25">
      <c r="A1" s="31" t="s">
        <v>29</v>
      </c>
    </row>
    <row r="2" spans="1:3" x14ac:dyDescent="0.25">
      <c r="A2" s="31" t="s">
        <v>24</v>
      </c>
    </row>
    <row r="3" spans="1:3" x14ac:dyDescent="0.25">
      <c r="A3" s="6" t="s">
        <v>23</v>
      </c>
    </row>
    <row r="4" spans="1:3" x14ac:dyDescent="0.25">
      <c r="A4" t="s">
        <v>25</v>
      </c>
      <c r="B4">
        <v>1</v>
      </c>
      <c r="C4" t="s">
        <v>6</v>
      </c>
    </row>
    <row r="5" spans="1:3" x14ac:dyDescent="0.25">
      <c r="B5">
        <v>2</v>
      </c>
      <c r="C5" t="s">
        <v>26</v>
      </c>
    </row>
    <row r="6" spans="1:3" x14ac:dyDescent="0.25">
      <c r="B6">
        <v>3</v>
      </c>
      <c r="C6" t="s">
        <v>6</v>
      </c>
    </row>
    <row r="7" spans="1:3" s="6" customFormat="1" x14ac:dyDescent="0.25">
      <c r="B7">
        <v>4</v>
      </c>
      <c r="C7" t="s">
        <v>6</v>
      </c>
    </row>
    <row r="9" spans="1:3" x14ac:dyDescent="0.25">
      <c r="A9" s="6" t="s">
        <v>28</v>
      </c>
    </row>
    <row r="10" spans="1:3" x14ac:dyDescent="0.25">
      <c r="A10" t="s">
        <v>30</v>
      </c>
      <c r="B10">
        <v>1</v>
      </c>
      <c r="C10" t="s">
        <v>6</v>
      </c>
    </row>
    <row r="11" spans="1:3" x14ac:dyDescent="0.25">
      <c r="B11">
        <v>2</v>
      </c>
      <c r="C11" t="s">
        <v>6</v>
      </c>
    </row>
    <row r="12" spans="1:3" x14ac:dyDescent="0.25">
      <c r="B12">
        <v>3</v>
      </c>
      <c r="C12" t="s">
        <v>6</v>
      </c>
    </row>
    <row r="13" spans="1:3" x14ac:dyDescent="0.25">
      <c r="A13" s="6"/>
      <c r="B13">
        <v>4</v>
      </c>
      <c r="C13" t="s">
        <v>6</v>
      </c>
    </row>
    <row r="17" spans="1:3" x14ac:dyDescent="0.25">
      <c r="A17" s="31" t="s">
        <v>27</v>
      </c>
    </row>
    <row r="18" spans="1:3" x14ac:dyDescent="0.25">
      <c r="A18" s="6" t="s">
        <v>23</v>
      </c>
    </row>
    <row r="19" spans="1:3" x14ac:dyDescent="0.25">
      <c r="A19" t="s">
        <v>25</v>
      </c>
      <c r="B19">
        <v>1</v>
      </c>
      <c r="C19" t="s">
        <v>6</v>
      </c>
    </row>
    <row r="20" spans="1:3" x14ac:dyDescent="0.25">
      <c r="B20">
        <v>2</v>
      </c>
      <c r="C20" t="s">
        <v>26</v>
      </c>
    </row>
    <row r="21" spans="1:3" x14ac:dyDescent="0.25">
      <c r="B21">
        <v>3</v>
      </c>
      <c r="C21" t="s">
        <v>6</v>
      </c>
    </row>
    <row r="22" spans="1:3" x14ac:dyDescent="0.25">
      <c r="A22" s="6"/>
      <c r="B22">
        <v>4</v>
      </c>
      <c r="C22" t="s">
        <v>6</v>
      </c>
    </row>
    <row r="24" spans="1:3" x14ac:dyDescent="0.25">
      <c r="A24" s="6" t="s">
        <v>28</v>
      </c>
    </row>
    <row r="25" spans="1:3" x14ac:dyDescent="0.25">
      <c r="A25" t="s">
        <v>30</v>
      </c>
      <c r="B25">
        <v>1</v>
      </c>
      <c r="C25" t="s">
        <v>6</v>
      </c>
    </row>
    <row r="26" spans="1:3" x14ac:dyDescent="0.25">
      <c r="B26">
        <v>2</v>
      </c>
      <c r="C26" t="s">
        <v>6</v>
      </c>
    </row>
    <row r="27" spans="1:3" x14ac:dyDescent="0.25">
      <c r="B27">
        <v>3</v>
      </c>
      <c r="C27" t="s">
        <v>6</v>
      </c>
    </row>
    <row r="28" spans="1:3" x14ac:dyDescent="0.25">
      <c r="A28" s="6"/>
      <c r="B28">
        <v>4</v>
      </c>
      <c r="C28" t="s">
        <v>6</v>
      </c>
    </row>
    <row r="30" spans="1:3" x14ac:dyDescent="0.25">
      <c r="A30" s="6" t="s">
        <v>31</v>
      </c>
    </row>
    <row r="31" spans="1:3" x14ac:dyDescent="0.25">
      <c r="A31" t="s">
        <v>25</v>
      </c>
      <c r="B31">
        <v>1</v>
      </c>
      <c r="C31" t="s">
        <v>6</v>
      </c>
    </row>
    <row r="32" spans="1:3" x14ac:dyDescent="0.25">
      <c r="B32">
        <v>2</v>
      </c>
      <c r="C32" t="s">
        <v>26</v>
      </c>
    </row>
    <row r="33" spans="1:3" x14ac:dyDescent="0.25">
      <c r="B33">
        <v>3</v>
      </c>
      <c r="C33" t="s">
        <v>6</v>
      </c>
    </row>
    <row r="34" spans="1:3" x14ac:dyDescent="0.25">
      <c r="A34" s="6"/>
      <c r="B34">
        <v>4</v>
      </c>
      <c r="C34" t="s">
        <v>6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B3" sqref="B3:H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O27"/>
  <sheetViews>
    <sheetView zoomScaleNormal="100" workbookViewId="0">
      <selection activeCell="J5" sqref="J5"/>
    </sheetView>
  </sheetViews>
  <sheetFormatPr defaultRowHeight="15" x14ac:dyDescent="0.25"/>
  <cols>
    <col min="1" max="1" width="7" customWidth="1"/>
    <col min="2" max="2" width="14.28515625" customWidth="1"/>
    <col min="3" max="4" width="13.5703125" customWidth="1"/>
    <col min="5" max="5" width="11" style="18" customWidth="1"/>
    <col min="6" max="6" width="18.5703125" customWidth="1"/>
    <col min="7" max="7" width="11" customWidth="1"/>
    <col min="8" max="8" width="10" customWidth="1"/>
    <col min="9" max="9" width="16.28515625" customWidth="1"/>
    <col min="11" max="11" width="11" bestFit="1" customWidth="1"/>
    <col min="14" max="14" width="20.140625" customWidth="1"/>
    <col min="15" max="15" width="21.28515625" customWidth="1"/>
  </cols>
  <sheetData>
    <row r="1" spans="1:15" x14ac:dyDescent="0.25">
      <c r="B1" s="31" t="s">
        <v>14</v>
      </c>
    </row>
    <row r="2" spans="1:15" x14ac:dyDescent="0.25">
      <c r="A2" s="19" t="s">
        <v>18</v>
      </c>
      <c r="B2" s="20" t="s">
        <v>15</v>
      </c>
      <c r="C2" s="20" t="s">
        <v>19</v>
      </c>
      <c r="D2" s="20" t="s">
        <v>20</v>
      </c>
      <c r="E2" s="21" t="s">
        <v>16</v>
      </c>
      <c r="F2" s="21" t="s">
        <v>11</v>
      </c>
      <c r="G2" s="22"/>
      <c r="H2" s="22"/>
      <c r="I2" s="22"/>
      <c r="J2" s="22"/>
      <c r="K2" s="22"/>
      <c r="L2" s="19"/>
    </row>
    <row r="3" spans="1:15" x14ac:dyDescent="0.25">
      <c r="A3" s="19">
        <v>1</v>
      </c>
      <c r="B3" s="19" t="s">
        <v>32</v>
      </c>
      <c r="C3" s="51">
        <v>39.85</v>
      </c>
      <c r="D3" s="23">
        <f>C3*10.764</f>
        <v>428.94540000000001</v>
      </c>
      <c r="E3" s="24">
        <f>F3/D3</f>
        <v>13987.794250736806</v>
      </c>
      <c r="F3" s="28">
        <v>6000000</v>
      </c>
      <c r="G3" s="22">
        <v>360000</v>
      </c>
      <c r="H3" s="22">
        <v>30000</v>
      </c>
      <c r="I3" s="28">
        <f>F3+G3+H3</f>
        <v>6390000</v>
      </c>
      <c r="J3" s="24">
        <f>I3/D3</f>
        <v>14897.000877034699</v>
      </c>
      <c r="K3" s="19"/>
      <c r="L3" s="19"/>
    </row>
    <row r="4" spans="1:15" x14ac:dyDescent="0.25">
      <c r="A4" s="19">
        <v>2</v>
      </c>
      <c r="B4" s="19" t="s">
        <v>33</v>
      </c>
      <c r="C4" s="51">
        <v>39.85</v>
      </c>
      <c r="D4" s="23">
        <f t="shared" ref="D4:D16" si="0">C4*10.764</f>
        <v>428.94540000000001</v>
      </c>
      <c r="E4" s="24">
        <f t="shared" ref="E4:E9" si="1">F4/D4</f>
        <v>13987.794250736806</v>
      </c>
      <c r="F4" s="28">
        <v>6000000</v>
      </c>
      <c r="G4" s="22">
        <v>360000</v>
      </c>
      <c r="H4" s="22">
        <v>30000</v>
      </c>
      <c r="I4" s="28">
        <f t="shared" ref="I4:I9" si="2">F4+G4+H4</f>
        <v>6390000</v>
      </c>
      <c r="J4" s="24">
        <f t="shared" ref="J4:J9" si="3">I4/D4</f>
        <v>14897.000877034699</v>
      </c>
      <c r="K4" s="19"/>
      <c r="L4" s="19"/>
    </row>
    <row r="5" spans="1:15" x14ac:dyDescent="0.25">
      <c r="A5" s="19">
        <v>3</v>
      </c>
      <c r="B5" s="19" t="s">
        <v>34</v>
      </c>
      <c r="C5" s="51">
        <v>39.85</v>
      </c>
      <c r="D5" s="23">
        <f t="shared" si="0"/>
        <v>428.94540000000001</v>
      </c>
      <c r="E5" s="24">
        <f t="shared" si="1"/>
        <v>13987.794250736806</v>
      </c>
      <c r="F5" s="28">
        <v>6000000</v>
      </c>
      <c r="G5" s="22">
        <v>360000</v>
      </c>
      <c r="H5" s="22">
        <v>30000</v>
      </c>
      <c r="I5" s="28">
        <f t="shared" si="2"/>
        <v>6390000</v>
      </c>
      <c r="J5" s="24">
        <f t="shared" si="3"/>
        <v>14897.000877034699</v>
      </c>
      <c r="K5" s="19"/>
      <c r="L5" s="19"/>
    </row>
    <row r="6" spans="1:15" x14ac:dyDescent="0.25">
      <c r="A6" s="19">
        <v>4</v>
      </c>
      <c r="B6" s="19"/>
      <c r="C6" s="51"/>
      <c r="D6" s="23">
        <f t="shared" si="0"/>
        <v>0</v>
      </c>
      <c r="E6" s="24" t="e">
        <f t="shared" si="1"/>
        <v>#DIV/0!</v>
      </c>
      <c r="F6" s="28"/>
      <c r="G6" s="22"/>
      <c r="H6" s="22">
        <v>30000</v>
      </c>
      <c r="I6" s="28">
        <f t="shared" si="2"/>
        <v>30000</v>
      </c>
      <c r="J6" s="24" t="e">
        <f t="shared" si="3"/>
        <v>#DIV/0!</v>
      </c>
      <c r="K6" s="19"/>
      <c r="L6" s="19"/>
    </row>
    <row r="7" spans="1:15" x14ac:dyDescent="0.25">
      <c r="A7" s="19">
        <v>5</v>
      </c>
      <c r="B7" s="19"/>
      <c r="C7" s="51"/>
      <c r="D7" s="23">
        <f t="shared" si="0"/>
        <v>0</v>
      </c>
      <c r="E7" s="24" t="e">
        <f t="shared" si="1"/>
        <v>#DIV/0!</v>
      </c>
      <c r="F7" s="29"/>
      <c r="G7" s="22"/>
      <c r="H7" s="22">
        <v>30000</v>
      </c>
      <c r="I7" s="29">
        <f t="shared" si="2"/>
        <v>30000</v>
      </c>
      <c r="J7" s="24" t="e">
        <f t="shared" si="3"/>
        <v>#DIV/0!</v>
      </c>
      <c r="K7" s="19"/>
      <c r="L7" s="19"/>
    </row>
    <row r="8" spans="1:15" x14ac:dyDescent="0.25">
      <c r="A8" s="19">
        <v>6</v>
      </c>
      <c r="B8" s="19"/>
      <c r="C8" s="51"/>
      <c r="D8" s="23">
        <f t="shared" si="0"/>
        <v>0</v>
      </c>
      <c r="E8" s="24" t="e">
        <f t="shared" si="1"/>
        <v>#DIV/0!</v>
      </c>
      <c r="F8" s="29"/>
      <c r="G8" s="22"/>
      <c r="H8" s="22">
        <v>30000</v>
      </c>
      <c r="I8" s="29">
        <f t="shared" si="2"/>
        <v>30000</v>
      </c>
      <c r="J8" s="24" t="e">
        <f t="shared" si="3"/>
        <v>#DIV/0!</v>
      </c>
      <c r="K8" s="19"/>
      <c r="L8" s="19"/>
    </row>
    <row r="9" spans="1:15" x14ac:dyDescent="0.25">
      <c r="A9" s="19">
        <v>7</v>
      </c>
      <c r="B9" s="19"/>
      <c r="C9" s="51"/>
      <c r="D9" s="23">
        <f t="shared" si="0"/>
        <v>0</v>
      </c>
      <c r="E9" s="24" t="e">
        <f t="shared" si="1"/>
        <v>#DIV/0!</v>
      </c>
      <c r="F9" s="29"/>
      <c r="G9" s="22"/>
      <c r="H9" s="22">
        <v>30000</v>
      </c>
      <c r="I9" s="29">
        <f t="shared" si="2"/>
        <v>30000</v>
      </c>
      <c r="J9" s="24" t="e">
        <f t="shared" si="3"/>
        <v>#DIV/0!</v>
      </c>
      <c r="K9" s="19"/>
      <c r="L9" s="19"/>
    </row>
    <row r="10" spans="1:15" x14ac:dyDescent="0.25">
      <c r="A10" s="19"/>
      <c r="B10" s="19"/>
      <c r="C10" s="51"/>
      <c r="D10" s="23">
        <f t="shared" si="0"/>
        <v>0</v>
      </c>
      <c r="E10" s="24"/>
      <c r="F10" s="29"/>
      <c r="G10" s="22"/>
      <c r="H10" s="22"/>
      <c r="I10" s="29"/>
      <c r="J10" s="25"/>
      <c r="K10" s="19"/>
      <c r="L10" s="19"/>
    </row>
    <row r="11" spans="1:15" x14ac:dyDescent="0.25">
      <c r="A11" s="19"/>
      <c r="B11" s="19"/>
      <c r="C11" s="51"/>
      <c r="D11" s="23">
        <f t="shared" si="0"/>
        <v>0</v>
      </c>
      <c r="E11" s="24"/>
      <c r="F11" s="29"/>
      <c r="G11" s="19"/>
      <c r="H11" s="19"/>
      <c r="I11" s="29"/>
      <c r="J11" s="23"/>
      <c r="K11" s="27"/>
      <c r="L11" s="19"/>
    </row>
    <row r="12" spans="1:15" x14ac:dyDescent="0.25">
      <c r="A12" s="19"/>
      <c r="B12" s="19"/>
      <c r="C12" s="51"/>
      <c r="D12" s="23">
        <f t="shared" si="0"/>
        <v>0</v>
      </c>
      <c r="E12" s="24"/>
      <c r="F12" s="29"/>
      <c r="G12" s="19"/>
      <c r="H12" s="22"/>
      <c r="I12" s="29"/>
      <c r="J12" s="23"/>
      <c r="K12" s="27"/>
      <c r="L12" s="19"/>
    </row>
    <row r="13" spans="1:15" x14ac:dyDescent="0.25">
      <c r="A13" s="19"/>
      <c r="B13" s="19"/>
      <c r="C13" s="51"/>
      <c r="D13" s="23">
        <f t="shared" si="0"/>
        <v>0</v>
      </c>
      <c r="E13" s="24"/>
      <c r="F13" s="30"/>
      <c r="G13" s="19"/>
      <c r="H13" s="22"/>
      <c r="I13" s="30"/>
      <c r="J13" s="24"/>
      <c r="K13" s="27"/>
      <c r="L13" s="19"/>
    </row>
    <row r="14" spans="1:15" x14ac:dyDescent="0.25">
      <c r="A14" s="19"/>
      <c r="B14" s="19"/>
      <c r="C14" s="51"/>
      <c r="D14" s="23">
        <f t="shared" si="0"/>
        <v>0</v>
      </c>
      <c r="E14" s="24"/>
      <c r="F14" s="29"/>
      <c r="G14" s="19"/>
      <c r="H14" s="22"/>
      <c r="I14" s="29"/>
      <c r="J14" s="24"/>
      <c r="K14" s="27"/>
      <c r="L14" s="19"/>
    </row>
    <row r="15" spans="1:15" x14ac:dyDescent="0.25">
      <c r="A15" s="19"/>
      <c r="B15" s="19"/>
      <c r="C15" s="23"/>
      <c r="D15" s="23">
        <f t="shared" si="0"/>
        <v>0</v>
      </c>
      <c r="E15" s="24"/>
      <c r="F15" s="29"/>
      <c r="G15" s="19"/>
      <c r="H15" s="22"/>
      <c r="I15" s="29"/>
      <c r="J15" s="24"/>
      <c r="K15" s="27"/>
      <c r="L15" s="19"/>
      <c r="N15" s="7"/>
      <c r="O15" s="8"/>
    </row>
    <row r="16" spans="1:15" x14ac:dyDescent="0.25">
      <c r="A16" s="19"/>
      <c r="B16" s="19"/>
      <c r="C16" s="23"/>
      <c r="D16" s="23">
        <f t="shared" si="0"/>
        <v>0</v>
      </c>
      <c r="E16" s="24"/>
      <c r="F16" s="29"/>
      <c r="G16" s="19"/>
      <c r="H16" s="22"/>
      <c r="I16" s="29"/>
      <c r="J16" s="24"/>
      <c r="K16" s="27"/>
      <c r="L16" s="19"/>
    </row>
    <row r="17" spans="1:12" x14ac:dyDescent="0.25">
      <c r="A17" s="19"/>
      <c r="B17" s="19"/>
      <c r="C17" s="23"/>
      <c r="D17" s="23"/>
      <c r="E17" s="24"/>
      <c r="F17" s="29"/>
      <c r="G17" s="19"/>
      <c r="H17" s="22"/>
      <c r="I17" s="29"/>
      <c r="J17" s="25"/>
      <c r="K17" s="27"/>
      <c r="L17" s="19"/>
    </row>
    <row r="18" spans="1:12" x14ac:dyDescent="0.25">
      <c r="A18" s="19"/>
      <c r="B18" s="19"/>
      <c r="C18" s="19"/>
      <c r="D18" s="19"/>
      <c r="E18" s="19"/>
      <c r="F18" s="26"/>
      <c r="G18" s="19"/>
      <c r="H18" s="19"/>
      <c r="I18" s="26">
        <f t="shared" ref="I18:I19" si="4">F18+G18+H18</f>
        <v>0</v>
      </c>
      <c r="J18" s="19"/>
      <c r="K18" s="27"/>
      <c r="L18" s="19"/>
    </row>
    <row r="19" spans="1:12" x14ac:dyDescent="0.25">
      <c r="A19" s="19"/>
      <c r="B19" s="19"/>
      <c r="C19" s="19"/>
      <c r="D19" s="19"/>
      <c r="E19" s="19"/>
      <c r="F19" s="19"/>
      <c r="G19" s="19"/>
      <c r="H19" s="19"/>
      <c r="I19" s="26">
        <f t="shared" si="4"/>
        <v>0</v>
      </c>
      <c r="J19" s="19"/>
      <c r="K19" s="27"/>
      <c r="L19" s="19"/>
    </row>
    <row r="20" spans="1:12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B21" s="18"/>
      <c r="C21" s="18"/>
      <c r="D21" s="18"/>
      <c r="F21" s="18"/>
      <c r="G21" s="18"/>
      <c r="H21" s="18"/>
      <c r="I21" s="18"/>
      <c r="J21" s="18"/>
    </row>
    <row r="22" spans="1:12" x14ac:dyDescent="0.25">
      <c r="B22" s="18"/>
      <c r="C22" s="18"/>
      <c r="D22" s="18"/>
      <c r="F22" s="18"/>
      <c r="G22" s="18"/>
      <c r="H22" s="18"/>
      <c r="I22" s="18"/>
      <c r="J22" s="18"/>
    </row>
    <row r="23" spans="1:12" x14ac:dyDescent="0.25">
      <c r="B23" s="18"/>
      <c r="C23" s="18"/>
      <c r="D23" s="18"/>
      <c r="F23" s="18"/>
      <c r="G23" s="18"/>
      <c r="H23" s="18"/>
      <c r="I23" s="18"/>
      <c r="J23" s="18"/>
    </row>
    <row r="24" spans="1:12" x14ac:dyDescent="0.25">
      <c r="B24" s="18"/>
      <c r="C24" s="18"/>
      <c r="D24" s="18"/>
      <c r="F24" s="18"/>
      <c r="G24" s="18"/>
      <c r="H24" s="18"/>
      <c r="I24" s="18"/>
      <c r="J24" s="18"/>
    </row>
    <row r="25" spans="1:12" x14ac:dyDescent="0.25">
      <c r="B25" s="18"/>
      <c r="C25" s="18"/>
      <c r="D25" s="18"/>
      <c r="F25" s="18"/>
      <c r="G25" s="18"/>
      <c r="H25" s="18"/>
      <c r="I25" s="18"/>
      <c r="J25" s="18"/>
    </row>
    <row r="26" spans="1:12" x14ac:dyDescent="0.25">
      <c r="B26" s="18"/>
      <c r="C26" s="18"/>
      <c r="D26" s="18"/>
      <c r="F26" s="18"/>
      <c r="G26" s="18"/>
      <c r="H26" s="18"/>
      <c r="I26" s="18"/>
      <c r="J26" s="18"/>
    </row>
    <row r="27" spans="1:12" x14ac:dyDescent="0.25">
      <c r="B27" s="18"/>
      <c r="C27" s="18"/>
      <c r="D27" s="18"/>
      <c r="F27" s="18"/>
      <c r="G27" s="18"/>
      <c r="H27" s="18"/>
      <c r="I27" s="18"/>
      <c r="J27" s="1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>
      <selection activeCell="B5" sqref="B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 Wing</vt:lpstr>
      <vt:lpstr>D Wing </vt:lpstr>
      <vt:lpstr>Total</vt:lpstr>
      <vt:lpstr>Rera</vt:lpstr>
      <vt:lpstr>Typical Floor</vt:lpstr>
      <vt:lpstr>Rates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2024-04-06T05:34:33Z</dcterms:modified>
</cp:coreProperties>
</file>