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Vision Heights  - Jogeshwari\"/>
    </mc:Choice>
  </mc:AlternateContent>
  <xr:revisionPtr revIDLastSave="0" documentId="13_ncr:1_{FA074BEA-FC5C-49B7-A4D5-02C19E63B7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 Wing" sheetId="87" r:id="rId1"/>
    <sheet name="B Wing" sheetId="96" r:id="rId2"/>
    <sheet name="C Wing" sheetId="97" r:id="rId3"/>
    <sheet name="Total" sheetId="79" r:id="rId4"/>
    <sheet name="RERA" sheetId="80" r:id="rId5"/>
    <sheet name="Typical Floor" sheetId="85" r:id="rId6"/>
    <sheet name="Sheet1" sheetId="98" r:id="rId7"/>
    <sheet name="IGR" sheetId="94" r:id="rId8"/>
    <sheet name="RR" sheetId="95" r:id="rId9"/>
  </sheets>
  <definedNames>
    <definedName name="_xlnm._FilterDatabase" localSheetId="0" hidden="1">'A Wing'!$D$2:$D$86</definedName>
    <definedName name="_xlnm._FilterDatabase" localSheetId="1" hidden="1">'B Wing'!$D$1:$D$86</definedName>
    <definedName name="_xlnm._FilterDatabase" localSheetId="2" hidden="1">'C Wing'!$D$1:$D$86</definedName>
    <definedName name="_xlnm._FilterDatabase" localSheetId="6" hidden="1">Sheet1!$D$1:$D$86</definedName>
  </definedNames>
  <calcPr calcId="191029"/>
</workbook>
</file>

<file path=xl/calcChain.xml><?xml version="1.0" encoding="utf-8"?>
<calcChain xmlns="http://schemas.openxmlformats.org/spreadsheetml/2006/main">
  <c r="H8" i="79" l="1"/>
  <c r="D5" i="79"/>
  <c r="E5" i="79"/>
  <c r="F5" i="79"/>
  <c r="G5" i="79"/>
  <c r="H5" i="79"/>
  <c r="D4" i="79"/>
  <c r="M17" i="94"/>
  <c r="L17" i="94"/>
  <c r="F17" i="94"/>
  <c r="E6" i="94"/>
  <c r="E7" i="94"/>
  <c r="E8" i="94"/>
  <c r="E9" i="94"/>
  <c r="E10" i="94"/>
  <c r="E11" i="94"/>
  <c r="E12" i="94"/>
  <c r="E13" i="94"/>
  <c r="E14" i="94"/>
  <c r="E15" i="94"/>
  <c r="E16" i="94"/>
  <c r="E17" i="94"/>
  <c r="E5" i="94"/>
  <c r="D6" i="94"/>
  <c r="D7" i="94"/>
  <c r="D8" i="94"/>
  <c r="D9" i="94"/>
  <c r="D10" i="94"/>
  <c r="D11" i="94"/>
  <c r="D12" i="94"/>
  <c r="D13" i="94"/>
  <c r="D14" i="94"/>
  <c r="D15" i="94"/>
  <c r="D16" i="94"/>
  <c r="D17" i="94"/>
  <c r="D5" i="94"/>
  <c r="H3" i="97"/>
  <c r="I3" i="97" s="1"/>
  <c r="J3" i="97" s="1"/>
  <c r="K3" i="97" s="1"/>
  <c r="N46" i="96"/>
  <c r="O46" i="96" s="1"/>
  <c r="N32" i="96"/>
  <c r="M32" i="96"/>
  <c r="G3" i="96"/>
  <c r="H3" i="96" s="1"/>
  <c r="I3" i="96" s="1"/>
  <c r="J3" i="96" s="1"/>
  <c r="K2" i="87"/>
  <c r="G3" i="87"/>
  <c r="H3" i="87" s="1"/>
  <c r="I3" i="87" s="1"/>
  <c r="J3" i="87" s="1"/>
  <c r="N85" i="98" l="1"/>
  <c r="N84" i="98"/>
  <c r="N83" i="98"/>
  <c r="N82" i="98"/>
  <c r="N81" i="98"/>
  <c r="N80" i="98"/>
  <c r="N79" i="98"/>
  <c r="N78" i="98"/>
  <c r="N77" i="98"/>
  <c r="N76" i="98"/>
  <c r="N75" i="98"/>
  <c r="N74" i="98"/>
  <c r="N73" i="98"/>
  <c r="N72" i="98"/>
  <c r="N71" i="98"/>
  <c r="N70" i="98"/>
  <c r="N69" i="98"/>
  <c r="N68" i="98"/>
  <c r="N67" i="98"/>
  <c r="N66" i="98"/>
  <c r="N65" i="98"/>
  <c r="N64" i="98"/>
  <c r="N63" i="98"/>
  <c r="N62" i="98"/>
  <c r="N61" i="98"/>
  <c r="N60" i="98"/>
  <c r="N59" i="98"/>
  <c r="N58" i="98"/>
  <c r="N57" i="98"/>
  <c r="N56" i="98"/>
  <c r="N55" i="98"/>
  <c r="N54" i="98"/>
  <c r="N53" i="98"/>
  <c r="N52" i="98"/>
  <c r="N51" i="98"/>
  <c r="N50" i="98"/>
  <c r="N49" i="98"/>
  <c r="N48" i="98"/>
  <c r="N47" i="98"/>
  <c r="N46" i="98"/>
  <c r="N45" i="98"/>
  <c r="N44" i="98"/>
  <c r="N43" i="98"/>
  <c r="N42" i="98"/>
  <c r="N41" i="98"/>
  <c r="N40" i="98"/>
  <c r="N39" i="98"/>
  <c r="N38" i="98"/>
  <c r="N37" i="98"/>
  <c r="N36" i="98"/>
  <c r="N35" i="98"/>
  <c r="N34" i="98"/>
  <c r="N33" i="98"/>
  <c r="N32" i="98"/>
  <c r="N31" i="98"/>
  <c r="N30" i="98"/>
  <c r="N29" i="98"/>
  <c r="N28" i="98"/>
  <c r="N27" i="98"/>
  <c r="N26" i="98"/>
  <c r="N25" i="98"/>
  <c r="N24" i="98"/>
  <c r="N23" i="98"/>
  <c r="N22" i="98"/>
  <c r="N21" i="98"/>
  <c r="N20" i="98"/>
  <c r="N19" i="98"/>
  <c r="N18" i="98"/>
  <c r="N17" i="98"/>
  <c r="N16" i="98"/>
  <c r="N15" i="98"/>
  <c r="N14" i="98"/>
  <c r="N13" i="98"/>
  <c r="N12" i="98"/>
  <c r="N11" i="98"/>
  <c r="N10" i="98"/>
  <c r="N9" i="98"/>
  <c r="N8" i="98"/>
  <c r="N7" i="98"/>
  <c r="N6" i="98"/>
  <c r="N5" i="98"/>
  <c r="N4" i="98"/>
  <c r="N3" i="98"/>
  <c r="N2" i="98"/>
  <c r="G85" i="97"/>
  <c r="L85" i="97" s="1"/>
  <c r="G82" i="97"/>
  <c r="L82" i="97" s="1"/>
  <c r="G81" i="97"/>
  <c r="L81" i="97" s="1"/>
  <c r="G78" i="97"/>
  <c r="L78" i="97" s="1"/>
  <c r="G77" i="97"/>
  <c r="L77" i="97" s="1"/>
  <c r="G74" i="97"/>
  <c r="L74" i="97" s="1"/>
  <c r="G73" i="97"/>
  <c r="L73" i="97" s="1"/>
  <c r="G70" i="97"/>
  <c r="L70" i="97" s="1"/>
  <c r="G69" i="97"/>
  <c r="L69" i="97" s="1"/>
  <c r="G66" i="97"/>
  <c r="L66" i="97" s="1"/>
  <c r="G65" i="97"/>
  <c r="L65" i="97" s="1"/>
  <c r="G62" i="97"/>
  <c r="L62" i="97" s="1"/>
  <c r="G61" i="97"/>
  <c r="L61" i="97" s="1"/>
  <c r="G58" i="97"/>
  <c r="L58" i="97" s="1"/>
  <c r="G57" i="97"/>
  <c r="L57" i="97" s="1"/>
  <c r="G54" i="97"/>
  <c r="L54" i="97" s="1"/>
  <c r="G53" i="97"/>
  <c r="L53" i="97" s="1"/>
  <c r="G50" i="97"/>
  <c r="L50" i="97" s="1"/>
  <c r="G49" i="97"/>
  <c r="L49" i="97" s="1"/>
  <c r="G46" i="97"/>
  <c r="L46" i="97" s="1"/>
  <c r="G45" i="97"/>
  <c r="L45" i="97" s="1"/>
  <c r="G42" i="97"/>
  <c r="L42" i="97" s="1"/>
  <c r="G41" i="97"/>
  <c r="L41" i="97" s="1"/>
  <c r="G38" i="97"/>
  <c r="L38" i="97" s="1"/>
  <c r="G37" i="97"/>
  <c r="L37" i="97" s="1"/>
  <c r="G34" i="97"/>
  <c r="L34" i="97" s="1"/>
  <c r="G33" i="97"/>
  <c r="L33" i="97" s="1"/>
  <c r="G30" i="97"/>
  <c r="L30" i="97" s="1"/>
  <c r="G29" i="97"/>
  <c r="L29" i="97" s="1"/>
  <c r="G26" i="97"/>
  <c r="L26" i="97" s="1"/>
  <c r="G25" i="97"/>
  <c r="L25" i="97" s="1"/>
  <c r="G22" i="97"/>
  <c r="L22" i="97" s="1"/>
  <c r="G21" i="97"/>
  <c r="L21" i="97" s="1"/>
  <c r="G18" i="97"/>
  <c r="L18" i="97" s="1"/>
  <c r="G17" i="97"/>
  <c r="L17" i="97" s="1"/>
  <c r="G10" i="97"/>
  <c r="L10" i="97" s="1"/>
  <c r="G6" i="97"/>
  <c r="L6" i="97" s="1"/>
  <c r="I2" i="97"/>
  <c r="F82" i="96"/>
  <c r="K82" i="96" s="1"/>
  <c r="F78" i="96"/>
  <c r="K78" i="96" s="1"/>
  <c r="F74" i="96"/>
  <c r="K74" i="96" s="1"/>
  <c r="F70" i="96"/>
  <c r="K70" i="96" s="1"/>
  <c r="F66" i="96"/>
  <c r="K66" i="96" s="1"/>
  <c r="F62" i="96"/>
  <c r="K62" i="96" s="1"/>
  <c r="F58" i="96"/>
  <c r="K58" i="96" s="1"/>
  <c r="F54" i="96"/>
  <c r="K54" i="96" s="1"/>
  <c r="F50" i="96"/>
  <c r="K50" i="96" s="1"/>
  <c r="F46" i="96"/>
  <c r="K46" i="96" s="1"/>
  <c r="F42" i="96"/>
  <c r="K42" i="96" s="1"/>
  <c r="F38" i="96"/>
  <c r="K38" i="96" s="1"/>
  <c r="F34" i="96"/>
  <c r="K34" i="96" s="1"/>
  <c r="F30" i="96"/>
  <c r="K30" i="96" s="1"/>
  <c r="F26" i="96"/>
  <c r="K26" i="96" s="1"/>
  <c r="F22" i="96"/>
  <c r="K22" i="96" s="1"/>
  <c r="F18" i="96"/>
  <c r="K18" i="96" s="1"/>
  <c r="F14" i="96"/>
  <c r="K14" i="96" s="1"/>
  <c r="F6" i="96"/>
  <c r="K6" i="96" s="1"/>
  <c r="E86" i="96"/>
  <c r="F3" i="87"/>
  <c r="K3" i="87" s="1"/>
  <c r="F4" i="87"/>
  <c r="K4" i="87" s="1"/>
  <c r="F5" i="87"/>
  <c r="K5" i="87" s="1"/>
  <c r="F6" i="87"/>
  <c r="K6" i="87" s="1"/>
  <c r="F7" i="87"/>
  <c r="K7" i="87" s="1"/>
  <c r="F8" i="87"/>
  <c r="K8" i="87" s="1"/>
  <c r="F9" i="87"/>
  <c r="K9" i="87" s="1"/>
  <c r="F10" i="87"/>
  <c r="K10" i="87" s="1"/>
  <c r="F11" i="87"/>
  <c r="K11" i="87" s="1"/>
  <c r="F12" i="87"/>
  <c r="K12" i="87" s="1"/>
  <c r="F13" i="87"/>
  <c r="K13" i="87" s="1"/>
  <c r="F14" i="87"/>
  <c r="K14" i="87" s="1"/>
  <c r="F15" i="87"/>
  <c r="K15" i="87" s="1"/>
  <c r="F16" i="87"/>
  <c r="K16" i="87" s="1"/>
  <c r="F17" i="87"/>
  <c r="K17" i="87" s="1"/>
  <c r="F18" i="87"/>
  <c r="K18" i="87" s="1"/>
  <c r="F19" i="87"/>
  <c r="K19" i="87" s="1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0" i="87"/>
  <c r="K30" i="87" s="1"/>
  <c r="F31" i="87"/>
  <c r="K31" i="87" s="1"/>
  <c r="F32" i="87"/>
  <c r="K32" i="87" s="1"/>
  <c r="F33" i="87"/>
  <c r="K33" i="87" s="1"/>
  <c r="F34" i="87"/>
  <c r="K34" i="87" s="1"/>
  <c r="F35" i="87"/>
  <c r="K35" i="87" s="1"/>
  <c r="F36" i="87"/>
  <c r="K36" i="87" s="1"/>
  <c r="F37" i="87"/>
  <c r="K37" i="87" s="1"/>
  <c r="F38" i="87"/>
  <c r="K38" i="87" s="1"/>
  <c r="F39" i="87"/>
  <c r="K39" i="87" s="1"/>
  <c r="F40" i="87"/>
  <c r="K40" i="87" s="1"/>
  <c r="F41" i="87"/>
  <c r="K41" i="87" s="1"/>
  <c r="F42" i="87"/>
  <c r="K42" i="87" s="1"/>
  <c r="F43" i="87"/>
  <c r="K43" i="87" s="1"/>
  <c r="F44" i="87"/>
  <c r="K44" i="87" s="1"/>
  <c r="F45" i="87"/>
  <c r="K45" i="87" s="1"/>
  <c r="F46" i="87"/>
  <c r="K46" i="87" s="1"/>
  <c r="F47" i="87"/>
  <c r="K47" i="87" s="1"/>
  <c r="F48" i="87"/>
  <c r="K48" i="87" s="1"/>
  <c r="F49" i="87"/>
  <c r="K49" i="87" s="1"/>
  <c r="F50" i="87"/>
  <c r="K50" i="87" s="1"/>
  <c r="F51" i="87"/>
  <c r="K51" i="87" s="1"/>
  <c r="F52" i="87"/>
  <c r="K52" i="87" s="1"/>
  <c r="F53" i="87"/>
  <c r="K53" i="87" s="1"/>
  <c r="F54" i="87"/>
  <c r="K54" i="87" s="1"/>
  <c r="F55" i="87"/>
  <c r="K55" i="87" s="1"/>
  <c r="F56" i="87"/>
  <c r="K56" i="87" s="1"/>
  <c r="F57" i="87"/>
  <c r="K57" i="87" s="1"/>
  <c r="F58" i="87"/>
  <c r="K58" i="87" s="1"/>
  <c r="F59" i="87"/>
  <c r="K59" i="87" s="1"/>
  <c r="F60" i="87"/>
  <c r="K60" i="87" s="1"/>
  <c r="F61" i="87"/>
  <c r="K61" i="87" s="1"/>
  <c r="F62" i="87"/>
  <c r="K62" i="87" s="1"/>
  <c r="F63" i="87"/>
  <c r="K63" i="87" s="1"/>
  <c r="F64" i="87"/>
  <c r="K64" i="87" s="1"/>
  <c r="F65" i="87"/>
  <c r="K65" i="87" s="1"/>
  <c r="F66" i="87"/>
  <c r="K66" i="87" s="1"/>
  <c r="F67" i="87"/>
  <c r="K67" i="87" s="1"/>
  <c r="F68" i="87"/>
  <c r="K68" i="87" s="1"/>
  <c r="F69" i="87"/>
  <c r="K69" i="87" s="1"/>
  <c r="F70" i="87"/>
  <c r="K70" i="87" s="1"/>
  <c r="F71" i="87"/>
  <c r="K71" i="87" s="1"/>
  <c r="F72" i="87"/>
  <c r="K72" i="87" s="1"/>
  <c r="F73" i="87"/>
  <c r="K73" i="87" s="1"/>
  <c r="F74" i="87"/>
  <c r="K74" i="87" s="1"/>
  <c r="F75" i="87"/>
  <c r="K75" i="87" s="1"/>
  <c r="F76" i="87"/>
  <c r="K76" i="87" s="1"/>
  <c r="F77" i="87"/>
  <c r="K77" i="87" s="1"/>
  <c r="F78" i="87"/>
  <c r="K78" i="87" s="1"/>
  <c r="F79" i="87"/>
  <c r="K79" i="87" s="1"/>
  <c r="F80" i="87"/>
  <c r="K80" i="87" s="1"/>
  <c r="F81" i="87"/>
  <c r="K81" i="87" s="1"/>
  <c r="F82" i="87"/>
  <c r="K82" i="87" s="1"/>
  <c r="F83" i="87"/>
  <c r="K83" i="87" s="1"/>
  <c r="F84" i="87"/>
  <c r="K84" i="87" s="1"/>
  <c r="F85" i="87"/>
  <c r="K85" i="87" s="1"/>
  <c r="D85" i="98"/>
  <c r="D84" i="98"/>
  <c r="D83" i="98"/>
  <c r="D82" i="98"/>
  <c r="D81" i="98"/>
  <c r="D80" i="98"/>
  <c r="D79" i="98"/>
  <c r="D78" i="98"/>
  <c r="D77" i="98"/>
  <c r="D76" i="98"/>
  <c r="D75" i="98"/>
  <c r="D74" i="98"/>
  <c r="D73" i="98"/>
  <c r="D72" i="98"/>
  <c r="D71" i="98"/>
  <c r="D70" i="98"/>
  <c r="D69" i="98"/>
  <c r="D68" i="98"/>
  <c r="D67" i="98"/>
  <c r="D66" i="98"/>
  <c r="D65" i="98"/>
  <c r="D64" i="98"/>
  <c r="D63" i="98"/>
  <c r="D62" i="98"/>
  <c r="D61" i="98"/>
  <c r="D60" i="98"/>
  <c r="D59" i="98"/>
  <c r="D58" i="98"/>
  <c r="D57" i="98"/>
  <c r="D56" i="98"/>
  <c r="D55" i="98"/>
  <c r="D54" i="98"/>
  <c r="D53" i="98"/>
  <c r="D52" i="98"/>
  <c r="D51" i="98"/>
  <c r="D50" i="98"/>
  <c r="D49" i="98"/>
  <c r="D48" i="98"/>
  <c r="D47" i="98"/>
  <c r="D46" i="98"/>
  <c r="D45" i="98"/>
  <c r="D44" i="98"/>
  <c r="D43" i="98"/>
  <c r="D42" i="98"/>
  <c r="D41" i="98"/>
  <c r="D40" i="98"/>
  <c r="D39" i="98"/>
  <c r="D38" i="98"/>
  <c r="D37" i="98"/>
  <c r="D36" i="98"/>
  <c r="D35" i="98"/>
  <c r="D34" i="98"/>
  <c r="D33" i="98"/>
  <c r="D32" i="98"/>
  <c r="D31" i="98"/>
  <c r="D30" i="98"/>
  <c r="D29" i="98"/>
  <c r="D28" i="98"/>
  <c r="D27" i="98"/>
  <c r="D26" i="98"/>
  <c r="D25" i="98"/>
  <c r="D24" i="98"/>
  <c r="D23" i="98"/>
  <c r="D22" i="98"/>
  <c r="D21" i="98"/>
  <c r="D20" i="98"/>
  <c r="D19" i="98"/>
  <c r="D18" i="98"/>
  <c r="D17" i="98"/>
  <c r="D16" i="98"/>
  <c r="D15" i="98"/>
  <c r="D14" i="98"/>
  <c r="D13" i="98"/>
  <c r="D12" i="98"/>
  <c r="D11" i="98"/>
  <c r="D10" i="98"/>
  <c r="D9" i="98"/>
  <c r="D8" i="98"/>
  <c r="D7" i="98"/>
  <c r="D6" i="98"/>
  <c r="D5" i="98"/>
  <c r="D4" i="98"/>
  <c r="D3" i="98"/>
  <c r="D2" i="98"/>
  <c r="AB21" i="80"/>
  <c r="AB58" i="80"/>
  <c r="AB97" i="80"/>
  <c r="AA96" i="80"/>
  <c r="AA95" i="80"/>
  <c r="AA94" i="80"/>
  <c r="AA93" i="80"/>
  <c r="AA92" i="80"/>
  <c r="AA91" i="80"/>
  <c r="AA90" i="80"/>
  <c r="AA89" i="80"/>
  <c r="AA88" i="80"/>
  <c r="AA87" i="80"/>
  <c r="AA86" i="80"/>
  <c r="AA85" i="80"/>
  <c r="AA84" i="80"/>
  <c r="AA83" i="80"/>
  <c r="AA82" i="80"/>
  <c r="AA81" i="80"/>
  <c r="AA80" i="80"/>
  <c r="AA57" i="80"/>
  <c r="AA56" i="80"/>
  <c r="AA55" i="80"/>
  <c r="AA54" i="80"/>
  <c r="AA53" i="80"/>
  <c r="AA52" i="80"/>
  <c r="AA51" i="80"/>
  <c r="AA50" i="80"/>
  <c r="AA49" i="80"/>
  <c r="AA48" i="80"/>
  <c r="AA47" i="80"/>
  <c r="AA46" i="80"/>
  <c r="AA45" i="80"/>
  <c r="AA44" i="80"/>
  <c r="AA43" i="80"/>
  <c r="AA42" i="80"/>
  <c r="AA41" i="80"/>
  <c r="AA40" i="80"/>
  <c r="AA39" i="80"/>
  <c r="AA7" i="80"/>
  <c r="AA8" i="80"/>
  <c r="AA9" i="80"/>
  <c r="AA10" i="80"/>
  <c r="AA11" i="80"/>
  <c r="AA12" i="80"/>
  <c r="AA13" i="80"/>
  <c r="AA14" i="80"/>
  <c r="AA15" i="80"/>
  <c r="AA16" i="80"/>
  <c r="AA17" i="80"/>
  <c r="AA18" i="80"/>
  <c r="AA19" i="80"/>
  <c r="AA20" i="80"/>
  <c r="AA6" i="80"/>
  <c r="D3" i="79"/>
  <c r="D2" i="79"/>
  <c r="G84" i="97"/>
  <c r="L84" i="97" s="1"/>
  <c r="G83" i="97"/>
  <c r="L83" i="97" s="1"/>
  <c r="G80" i="97"/>
  <c r="L80" i="97" s="1"/>
  <c r="G79" i="97"/>
  <c r="L79" i="97" s="1"/>
  <c r="G76" i="97"/>
  <c r="L76" i="97" s="1"/>
  <c r="G75" i="97"/>
  <c r="L75" i="97" s="1"/>
  <c r="G72" i="97"/>
  <c r="L72" i="97" s="1"/>
  <c r="G71" i="97"/>
  <c r="L71" i="97" s="1"/>
  <c r="G68" i="97"/>
  <c r="L68" i="97" s="1"/>
  <c r="G67" i="97"/>
  <c r="L67" i="97" s="1"/>
  <c r="G64" i="97"/>
  <c r="L64" i="97" s="1"/>
  <c r="G63" i="97"/>
  <c r="L63" i="97" s="1"/>
  <c r="G60" i="97"/>
  <c r="L60" i="97" s="1"/>
  <c r="G59" i="97"/>
  <c r="L59" i="97" s="1"/>
  <c r="G56" i="97"/>
  <c r="L56" i="97" s="1"/>
  <c r="G55" i="97"/>
  <c r="L55" i="97" s="1"/>
  <c r="G52" i="97"/>
  <c r="L52" i="97" s="1"/>
  <c r="G51" i="97"/>
  <c r="L51" i="97" s="1"/>
  <c r="G48" i="97"/>
  <c r="L48" i="97" s="1"/>
  <c r="G47" i="97"/>
  <c r="L47" i="97" s="1"/>
  <c r="G44" i="97"/>
  <c r="L44" i="97" s="1"/>
  <c r="G43" i="97"/>
  <c r="L43" i="97" s="1"/>
  <c r="G40" i="97"/>
  <c r="L40" i="97" s="1"/>
  <c r="G39" i="97"/>
  <c r="L39" i="97" s="1"/>
  <c r="G36" i="97"/>
  <c r="L36" i="97" s="1"/>
  <c r="G35" i="97"/>
  <c r="L35" i="97" s="1"/>
  <c r="G32" i="97"/>
  <c r="L32" i="97" s="1"/>
  <c r="G31" i="97"/>
  <c r="L31" i="97" s="1"/>
  <c r="G28" i="97"/>
  <c r="L28" i="97" s="1"/>
  <c r="G27" i="97"/>
  <c r="L27" i="97" s="1"/>
  <c r="G24" i="97"/>
  <c r="L24" i="97" s="1"/>
  <c r="G23" i="97"/>
  <c r="L23" i="97" s="1"/>
  <c r="G20" i="97"/>
  <c r="L20" i="97" s="1"/>
  <c r="G19" i="97"/>
  <c r="L19" i="97" s="1"/>
  <c r="G16" i="97"/>
  <c r="L16" i="97" s="1"/>
  <c r="G15" i="97"/>
  <c r="L15" i="97" s="1"/>
  <c r="G14" i="97"/>
  <c r="L14" i="97" s="1"/>
  <c r="G13" i="97"/>
  <c r="L13" i="97" s="1"/>
  <c r="G12" i="97"/>
  <c r="L12" i="97" s="1"/>
  <c r="G11" i="97"/>
  <c r="L11" i="97" s="1"/>
  <c r="G9" i="97"/>
  <c r="L9" i="97" s="1"/>
  <c r="G8" i="97"/>
  <c r="L8" i="97" s="1"/>
  <c r="G7" i="97"/>
  <c r="L7" i="97" s="1"/>
  <c r="G5" i="97"/>
  <c r="L5" i="97" s="1"/>
  <c r="G4" i="97"/>
  <c r="L4" i="97" s="1"/>
  <c r="G3" i="97"/>
  <c r="L3" i="97" s="1"/>
  <c r="E86" i="87"/>
  <c r="F85" i="96"/>
  <c r="K85" i="96" s="1"/>
  <c r="F84" i="96"/>
  <c r="K84" i="96" s="1"/>
  <c r="F83" i="96"/>
  <c r="K83" i="96" s="1"/>
  <c r="F81" i="96"/>
  <c r="K81" i="96" s="1"/>
  <c r="F80" i="96"/>
  <c r="K80" i="96" s="1"/>
  <c r="F79" i="96"/>
  <c r="K79" i="96" s="1"/>
  <c r="F77" i="96"/>
  <c r="K77" i="96" s="1"/>
  <c r="F76" i="96"/>
  <c r="K76" i="96" s="1"/>
  <c r="F75" i="96"/>
  <c r="K75" i="96" s="1"/>
  <c r="F73" i="96"/>
  <c r="K73" i="96" s="1"/>
  <c r="F72" i="96"/>
  <c r="K72" i="96" s="1"/>
  <c r="F71" i="96"/>
  <c r="K71" i="96" s="1"/>
  <c r="F69" i="96"/>
  <c r="K69" i="96" s="1"/>
  <c r="F68" i="96"/>
  <c r="K68" i="96" s="1"/>
  <c r="F67" i="96"/>
  <c r="K67" i="96" s="1"/>
  <c r="F65" i="96"/>
  <c r="K65" i="96" s="1"/>
  <c r="F64" i="96"/>
  <c r="K64" i="96" s="1"/>
  <c r="F63" i="96"/>
  <c r="K63" i="96" s="1"/>
  <c r="F61" i="96"/>
  <c r="K61" i="96" s="1"/>
  <c r="F60" i="96"/>
  <c r="K60" i="96" s="1"/>
  <c r="F59" i="96"/>
  <c r="K59" i="96" s="1"/>
  <c r="F57" i="96"/>
  <c r="K57" i="96" s="1"/>
  <c r="F56" i="96"/>
  <c r="K56" i="96" s="1"/>
  <c r="F55" i="96"/>
  <c r="K55" i="96" s="1"/>
  <c r="F53" i="96"/>
  <c r="K53" i="96" s="1"/>
  <c r="F52" i="96"/>
  <c r="K52" i="96" s="1"/>
  <c r="F51" i="96"/>
  <c r="K51" i="96" s="1"/>
  <c r="F49" i="96"/>
  <c r="K49" i="96" s="1"/>
  <c r="F48" i="96"/>
  <c r="K48" i="96" s="1"/>
  <c r="F47" i="96"/>
  <c r="K47" i="96" s="1"/>
  <c r="F45" i="96"/>
  <c r="K45" i="96" s="1"/>
  <c r="F44" i="96"/>
  <c r="K44" i="96" s="1"/>
  <c r="F43" i="96"/>
  <c r="K43" i="96" s="1"/>
  <c r="F41" i="96"/>
  <c r="K41" i="96" s="1"/>
  <c r="F40" i="96"/>
  <c r="K40" i="96" s="1"/>
  <c r="F39" i="96"/>
  <c r="K39" i="96" s="1"/>
  <c r="F37" i="96"/>
  <c r="K37" i="96" s="1"/>
  <c r="F36" i="96"/>
  <c r="K36" i="96" s="1"/>
  <c r="F35" i="96"/>
  <c r="K35" i="96" s="1"/>
  <c r="F33" i="96"/>
  <c r="K33" i="96" s="1"/>
  <c r="F32" i="96"/>
  <c r="K32" i="96" s="1"/>
  <c r="F31" i="96"/>
  <c r="K31" i="96" s="1"/>
  <c r="F29" i="96"/>
  <c r="K29" i="96" s="1"/>
  <c r="F28" i="96"/>
  <c r="K28" i="96" s="1"/>
  <c r="F27" i="96"/>
  <c r="K27" i="96" s="1"/>
  <c r="F25" i="96"/>
  <c r="K25" i="96" s="1"/>
  <c r="F24" i="96"/>
  <c r="K24" i="96" s="1"/>
  <c r="F23" i="96"/>
  <c r="K23" i="96" s="1"/>
  <c r="F21" i="96"/>
  <c r="K21" i="96" s="1"/>
  <c r="F20" i="96"/>
  <c r="K20" i="96" s="1"/>
  <c r="F19" i="96"/>
  <c r="K19" i="96" s="1"/>
  <c r="F17" i="96"/>
  <c r="K17" i="96" s="1"/>
  <c r="F16" i="96"/>
  <c r="K16" i="96" s="1"/>
  <c r="F15" i="96"/>
  <c r="K15" i="96" s="1"/>
  <c r="F13" i="96"/>
  <c r="K13" i="96" s="1"/>
  <c r="F12" i="96"/>
  <c r="K12" i="96" s="1"/>
  <c r="F11" i="96"/>
  <c r="K11" i="96" s="1"/>
  <c r="F10" i="96"/>
  <c r="K10" i="96" s="1"/>
  <c r="F9" i="96"/>
  <c r="K9" i="96" s="1"/>
  <c r="F8" i="96"/>
  <c r="K8" i="96" s="1"/>
  <c r="F7" i="96"/>
  <c r="K7" i="96" s="1"/>
  <c r="F5" i="96"/>
  <c r="K5" i="96" s="1"/>
  <c r="F4" i="96"/>
  <c r="K4" i="96" s="1"/>
  <c r="G4" i="96"/>
  <c r="F3" i="96"/>
  <c r="K3" i="96" s="1"/>
  <c r="F2" i="87"/>
  <c r="S82" i="85"/>
  <c r="S81" i="85"/>
  <c r="S80" i="85"/>
  <c r="S79" i="85"/>
  <c r="S20" i="85"/>
  <c r="S21" i="85"/>
  <c r="S22" i="85"/>
  <c r="S77" i="85"/>
  <c r="S76" i="85"/>
  <c r="S75" i="85"/>
  <c r="S74" i="85"/>
  <c r="S72" i="85"/>
  <c r="S71" i="85"/>
  <c r="S70" i="85"/>
  <c r="S69" i="85"/>
  <c r="S67" i="85"/>
  <c r="S66" i="85"/>
  <c r="S65" i="85"/>
  <c r="S64" i="85"/>
  <c r="S62" i="85"/>
  <c r="S61" i="85"/>
  <c r="S60" i="85"/>
  <c r="S59" i="85"/>
  <c r="S57" i="85"/>
  <c r="S56" i="85"/>
  <c r="S55" i="85"/>
  <c r="S54" i="85"/>
  <c r="S52" i="85"/>
  <c r="S51" i="85"/>
  <c r="S50" i="85"/>
  <c r="S49" i="85"/>
  <c r="S47" i="85"/>
  <c r="S46" i="85"/>
  <c r="S45" i="85"/>
  <c r="S44" i="85"/>
  <c r="S42" i="85"/>
  <c r="S41" i="85"/>
  <c r="S40" i="85"/>
  <c r="S39" i="85"/>
  <c r="S37" i="85"/>
  <c r="S36" i="85"/>
  <c r="S35" i="85"/>
  <c r="S34" i="85"/>
  <c r="S32" i="85"/>
  <c r="S31" i="85"/>
  <c r="S30" i="85"/>
  <c r="S29" i="85"/>
  <c r="S27" i="85"/>
  <c r="S26" i="85"/>
  <c r="S25" i="85"/>
  <c r="S24" i="85"/>
  <c r="S19" i="85"/>
  <c r="S17" i="85"/>
  <c r="S16" i="85"/>
  <c r="S15" i="85"/>
  <c r="S14" i="85"/>
  <c r="S12" i="85"/>
  <c r="S11" i="85"/>
  <c r="S10" i="85"/>
  <c r="S9" i="85"/>
  <c r="S7" i="85"/>
  <c r="S6" i="85"/>
  <c r="S5" i="85"/>
  <c r="S4" i="85"/>
  <c r="L77" i="85"/>
  <c r="L76" i="85"/>
  <c r="L75" i="85"/>
  <c r="L74" i="85"/>
  <c r="L72" i="85"/>
  <c r="L71" i="85"/>
  <c r="L70" i="85"/>
  <c r="L69" i="85"/>
  <c r="L67" i="85"/>
  <c r="L66" i="85"/>
  <c r="L65" i="85"/>
  <c r="L64" i="85"/>
  <c r="L62" i="85"/>
  <c r="L61" i="85"/>
  <c r="L60" i="85"/>
  <c r="L59" i="85"/>
  <c r="L57" i="85"/>
  <c r="L56" i="85"/>
  <c r="L55" i="85"/>
  <c r="L54" i="85"/>
  <c r="L52" i="85"/>
  <c r="L51" i="85"/>
  <c r="L50" i="85"/>
  <c r="L49" i="85"/>
  <c r="L47" i="85"/>
  <c r="L46" i="85"/>
  <c r="L45" i="85"/>
  <c r="L44" i="85"/>
  <c r="L42" i="85"/>
  <c r="L41" i="85"/>
  <c r="L40" i="85"/>
  <c r="L39" i="85"/>
  <c r="L37" i="85"/>
  <c r="L36" i="85"/>
  <c r="L35" i="85"/>
  <c r="L34" i="85"/>
  <c r="L32" i="85"/>
  <c r="L31" i="85"/>
  <c r="L30" i="85"/>
  <c r="L29" i="85"/>
  <c r="L27" i="85"/>
  <c r="L26" i="85"/>
  <c r="L25" i="85"/>
  <c r="L24" i="85"/>
  <c r="L22" i="85"/>
  <c r="L21" i="85"/>
  <c r="L20" i="85"/>
  <c r="L19" i="85"/>
  <c r="L17" i="85"/>
  <c r="L16" i="85"/>
  <c r="L15" i="85"/>
  <c r="L14" i="85"/>
  <c r="L12" i="85"/>
  <c r="L11" i="85"/>
  <c r="L10" i="85"/>
  <c r="L9" i="85"/>
  <c r="L7" i="85"/>
  <c r="L6" i="85"/>
  <c r="L5" i="85"/>
  <c r="L4" i="85"/>
  <c r="E77" i="85"/>
  <c r="E76" i="85"/>
  <c r="E75" i="85"/>
  <c r="E74" i="85"/>
  <c r="E72" i="85"/>
  <c r="E71" i="85"/>
  <c r="E70" i="85"/>
  <c r="E69" i="85"/>
  <c r="E67" i="85"/>
  <c r="E66" i="85"/>
  <c r="E65" i="85"/>
  <c r="E64" i="85"/>
  <c r="E62" i="85"/>
  <c r="E61" i="85"/>
  <c r="E60" i="85"/>
  <c r="E59" i="85"/>
  <c r="E57" i="85"/>
  <c r="E56" i="85"/>
  <c r="E55" i="85"/>
  <c r="E54" i="85"/>
  <c r="E52" i="85"/>
  <c r="E51" i="85"/>
  <c r="E50" i="85"/>
  <c r="E49" i="85"/>
  <c r="E47" i="85"/>
  <c r="E46" i="85"/>
  <c r="E45" i="85"/>
  <c r="E44" i="85"/>
  <c r="E42" i="85"/>
  <c r="E41" i="85"/>
  <c r="E40" i="85"/>
  <c r="E39" i="85"/>
  <c r="E37" i="85"/>
  <c r="E36" i="85"/>
  <c r="E35" i="85"/>
  <c r="E34" i="85"/>
  <c r="E32" i="85"/>
  <c r="E31" i="85"/>
  <c r="E30" i="85"/>
  <c r="E29" i="85"/>
  <c r="E27" i="85"/>
  <c r="E26" i="85"/>
  <c r="E25" i="85"/>
  <c r="E24" i="85"/>
  <c r="E22" i="85"/>
  <c r="E21" i="85"/>
  <c r="E20" i="85"/>
  <c r="E19" i="85"/>
  <c r="G16" i="94"/>
  <c r="H16" i="94" s="1"/>
  <c r="G15" i="94"/>
  <c r="H15" i="94" s="1"/>
  <c r="G14" i="94"/>
  <c r="H14" i="94" s="1"/>
  <c r="H13" i="94"/>
  <c r="G13" i="94"/>
  <c r="L10" i="94"/>
  <c r="L11" i="94"/>
  <c r="L12" i="94"/>
  <c r="L13" i="94"/>
  <c r="L14" i="94"/>
  <c r="L15" i="94"/>
  <c r="L16" i="94"/>
  <c r="L8" i="94"/>
  <c r="M8" i="94" s="1"/>
  <c r="L9" i="94"/>
  <c r="H8" i="94"/>
  <c r="F8" i="94"/>
  <c r="L7" i="94"/>
  <c r="M7" i="94" s="1"/>
  <c r="G7" i="94"/>
  <c r="H7" i="94" s="1"/>
  <c r="G9" i="94"/>
  <c r="H9" i="94" s="1"/>
  <c r="G10" i="94"/>
  <c r="H10" i="94" s="1"/>
  <c r="G11" i="94"/>
  <c r="H11" i="94" s="1"/>
  <c r="G12" i="94"/>
  <c r="H12" i="94" s="1"/>
  <c r="G6" i="94"/>
  <c r="L6" i="94"/>
  <c r="L5" i="94"/>
  <c r="G5" i="94"/>
  <c r="H5" i="94" s="1"/>
  <c r="E15" i="85"/>
  <c r="E16" i="85"/>
  <c r="E17" i="85"/>
  <c r="E14" i="85"/>
  <c r="E10" i="85"/>
  <c r="E11" i="85"/>
  <c r="E12" i="85"/>
  <c r="E9" i="85"/>
  <c r="E5" i="85"/>
  <c r="E6" i="85"/>
  <c r="E7" i="85"/>
  <c r="E4" i="85"/>
  <c r="K86" i="87" l="1"/>
  <c r="J2" i="97"/>
  <c r="G5" i="96"/>
  <c r="H5" i="96" s="1"/>
  <c r="I5" i="96" s="1"/>
  <c r="J5" i="96" s="1"/>
  <c r="H4" i="96"/>
  <c r="I4" i="96" s="1"/>
  <c r="J4" i="96" s="1"/>
  <c r="G2" i="97"/>
  <c r="L2" i="97" s="1"/>
  <c r="L86" i="97" s="1"/>
  <c r="F86" i="97"/>
  <c r="H4" i="97"/>
  <c r="F2" i="96"/>
  <c r="H2" i="96"/>
  <c r="D86" i="98"/>
  <c r="F86" i="87"/>
  <c r="G86" i="97"/>
  <c r="M16" i="94"/>
  <c r="M15" i="94"/>
  <c r="M14" i="94"/>
  <c r="M13" i="94"/>
  <c r="M12" i="94"/>
  <c r="M11" i="94"/>
  <c r="M10" i="94"/>
  <c r="M9" i="94"/>
  <c r="M6" i="94"/>
  <c r="H6" i="94"/>
  <c r="M5" i="94"/>
  <c r="H2" i="87"/>
  <c r="F86" i="96" l="1"/>
  <c r="K2" i="96"/>
  <c r="K86" i="96" s="1"/>
  <c r="G6" i="96"/>
  <c r="G7" i="96" s="1"/>
  <c r="H5" i="97"/>
  <c r="I4" i="97"/>
  <c r="K2" i="97"/>
  <c r="H6" i="96"/>
  <c r="I6" i="96" s="1"/>
  <c r="J6" i="96" s="1"/>
  <c r="I2" i="96"/>
  <c r="J2" i="96" s="1"/>
  <c r="I2" i="87"/>
  <c r="I5" i="97" l="1"/>
  <c r="J5" i="97" s="1"/>
  <c r="K5" i="97" s="1"/>
  <c r="H6" i="97"/>
  <c r="J4" i="97"/>
  <c r="H7" i="96"/>
  <c r="G8" i="96"/>
  <c r="J2" i="87"/>
  <c r="G4" i="87"/>
  <c r="H4" i="87" s="1"/>
  <c r="K4" i="97" l="1"/>
  <c r="I6" i="97"/>
  <c r="H7" i="97"/>
  <c r="H8" i="96"/>
  <c r="I8" i="96" s="1"/>
  <c r="J8" i="96" s="1"/>
  <c r="G9" i="96"/>
  <c r="I7" i="96"/>
  <c r="I4" i="87"/>
  <c r="G5" i="87"/>
  <c r="J6" i="97" l="1"/>
  <c r="I7" i="97"/>
  <c r="J7" i="97" s="1"/>
  <c r="K7" i="97" s="1"/>
  <c r="H8" i="97"/>
  <c r="J7" i="96"/>
  <c r="H9" i="96"/>
  <c r="G10" i="96"/>
  <c r="H5" i="87"/>
  <c r="G6" i="87"/>
  <c r="H6" i="87" s="1"/>
  <c r="I6" i="87" s="1"/>
  <c r="J6" i="87" s="1"/>
  <c r="J4" i="87"/>
  <c r="G7" i="87" l="1"/>
  <c r="H7" i="87" s="1"/>
  <c r="I7" i="87" s="1"/>
  <c r="J7" i="87" s="1"/>
  <c r="I8" i="97"/>
  <c r="J8" i="97" s="1"/>
  <c r="K8" i="97" s="1"/>
  <c r="H9" i="97"/>
  <c r="K6" i="97"/>
  <c r="H10" i="96"/>
  <c r="I10" i="96" s="1"/>
  <c r="J10" i="96" s="1"/>
  <c r="G11" i="96"/>
  <c r="I9" i="96"/>
  <c r="I5" i="87"/>
  <c r="G8" i="87"/>
  <c r="H8" i="87" s="1"/>
  <c r="I8" i="87" s="1"/>
  <c r="J8" i="87" s="1"/>
  <c r="I9" i="97" l="1"/>
  <c r="H10" i="97"/>
  <c r="J9" i="96"/>
  <c r="H11" i="96"/>
  <c r="G12" i="96"/>
  <c r="J5" i="87"/>
  <c r="G9" i="87"/>
  <c r="I10" i="97" l="1"/>
  <c r="J10" i="97" s="1"/>
  <c r="K10" i="97" s="1"/>
  <c r="H11" i="97"/>
  <c r="J9" i="97"/>
  <c r="K9" i="97" s="1"/>
  <c r="I11" i="96"/>
  <c r="H12" i="96"/>
  <c r="I12" i="96" s="1"/>
  <c r="J12" i="96" s="1"/>
  <c r="G13" i="96"/>
  <c r="H9" i="87"/>
  <c r="G10" i="87"/>
  <c r="I11" i="97" l="1"/>
  <c r="J11" i="97" s="1"/>
  <c r="K11" i="97" s="1"/>
  <c r="H12" i="97"/>
  <c r="H13" i="96"/>
  <c r="I13" i="96" s="1"/>
  <c r="J13" i="96" s="1"/>
  <c r="G14" i="96"/>
  <c r="J11" i="96"/>
  <c r="G11" i="87"/>
  <c r="H10" i="87"/>
  <c r="I10" i="87" s="1"/>
  <c r="J10" i="87" s="1"/>
  <c r="I9" i="87"/>
  <c r="H13" i="97" l="1"/>
  <c r="I12" i="97"/>
  <c r="J12" i="97" s="1"/>
  <c r="K12" i="97" s="1"/>
  <c r="H14" i="96"/>
  <c r="I14" i="96" s="1"/>
  <c r="J14" i="96" s="1"/>
  <c r="G15" i="96"/>
  <c r="J9" i="87"/>
  <c r="G12" i="87"/>
  <c r="H11" i="87"/>
  <c r="I13" i="97" l="1"/>
  <c r="J13" i="97" s="1"/>
  <c r="K13" i="97" s="1"/>
  <c r="H14" i="97"/>
  <c r="H15" i="96"/>
  <c r="I15" i="96" s="1"/>
  <c r="J15" i="96" s="1"/>
  <c r="G16" i="96"/>
  <c r="G13" i="87"/>
  <c r="H12" i="87"/>
  <c r="I12" i="87" s="1"/>
  <c r="J12" i="87" s="1"/>
  <c r="I11" i="87"/>
  <c r="J11" i="87" s="1"/>
  <c r="H15" i="97" l="1"/>
  <c r="I14" i="97"/>
  <c r="J14" i="97" s="1"/>
  <c r="K14" i="97" s="1"/>
  <c r="H16" i="96"/>
  <c r="I16" i="96" s="1"/>
  <c r="J16" i="96" s="1"/>
  <c r="G17" i="96"/>
  <c r="H13" i="87"/>
  <c r="I13" i="87" s="1"/>
  <c r="J13" i="87" s="1"/>
  <c r="G14" i="87"/>
  <c r="H16" i="97" l="1"/>
  <c r="I15" i="97"/>
  <c r="J15" i="97" s="1"/>
  <c r="K15" i="97" s="1"/>
  <c r="H17" i="96"/>
  <c r="I17" i="96" s="1"/>
  <c r="J17" i="96" s="1"/>
  <c r="G18" i="96"/>
  <c r="G15" i="87"/>
  <c r="H14" i="87"/>
  <c r="I14" i="87" s="1"/>
  <c r="J14" i="87" s="1"/>
  <c r="H17" i="97" l="1"/>
  <c r="I16" i="97"/>
  <c r="J16" i="97" s="1"/>
  <c r="K16" i="97" s="1"/>
  <c r="G19" i="96"/>
  <c r="H18" i="96"/>
  <c r="I18" i="96" s="1"/>
  <c r="J18" i="96" s="1"/>
  <c r="G16" i="87"/>
  <c r="H15" i="87"/>
  <c r="I15" i="87" s="1"/>
  <c r="J15" i="87" s="1"/>
  <c r="I17" i="97" l="1"/>
  <c r="J17" i="97" s="1"/>
  <c r="K17" i="97" s="1"/>
  <c r="H18" i="97"/>
  <c r="G20" i="96"/>
  <c r="H19" i="96"/>
  <c r="I19" i="96" s="1"/>
  <c r="J19" i="96" s="1"/>
  <c r="G17" i="87"/>
  <c r="H16" i="87"/>
  <c r="I16" i="87" s="1"/>
  <c r="J16" i="87" s="1"/>
  <c r="H19" i="97" l="1"/>
  <c r="I18" i="97"/>
  <c r="J18" i="97" s="1"/>
  <c r="K18" i="97" s="1"/>
  <c r="G21" i="96"/>
  <c r="H20" i="96"/>
  <c r="I20" i="96" s="1"/>
  <c r="J20" i="96" s="1"/>
  <c r="H17" i="87"/>
  <c r="I17" i="87" s="1"/>
  <c r="J17" i="87" s="1"/>
  <c r="G18" i="87"/>
  <c r="H20" i="97" l="1"/>
  <c r="I19" i="97"/>
  <c r="J19" i="97" s="1"/>
  <c r="K19" i="97" s="1"/>
  <c r="H21" i="96"/>
  <c r="I21" i="96" s="1"/>
  <c r="J21" i="96" s="1"/>
  <c r="G22" i="96"/>
  <c r="G19" i="87"/>
  <c r="H18" i="87"/>
  <c r="I18" i="87" s="1"/>
  <c r="J18" i="87" s="1"/>
  <c r="H21" i="97" l="1"/>
  <c r="I20" i="97"/>
  <c r="J20" i="97" s="1"/>
  <c r="K20" i="97" s="1"/>
  <c r="G23" i="96"/>
  <c r="H22" i="96"/>
  <c r="I22" i="96" s="1"/>
  <c r="J22" i="96" s="1"/>
  <c r="G20" i="87"/>
  <c r="H19" i="87"/>
  <c r="I19" i="87" s="1"/>
  <c r="J19" i="87" s="1"/>
  <c r="I21" i="97" l="1"/>
  <c r="J21" i="97" s="1"/>
  <c r="K21" i="97" s="1"/>
  <c r="H22" i="97"/>
  <c r="G24" i="96"/>
  <c r="H23" i="96"/>
  <c r="I23" i="96" s="1"/>
  <c r="J23" i="96" s="1"/>
  <c r="G21" i="87"/>
  <c r="H20" i="87"/>
  <c r="I20" i="87" s="1"/>
  <c r="J20" i="87" s="1"/>
  <c r="H23" i="97" l="1"/>
  <c r="I22" i="97"/>
  <c r="J22" i="97" s="1"/>
  <c r="K22" i="97" s="1"/>
  <c r="G25" i="96"/>
  <c r="H24" i="96"/>
  <c r="I24" i="96" s="1"/>
  <c r="J24" i="96" s="1"/>
  <c r="H21" i="87"/>
  <c r="I21" i="87" s="1"/>
  <c r="J21" i="87" s="1"/>
  <c r="G22" i="87"/>
  <c r="H24" i="97" l="1"/>
  <c r="I23" i="97"/>
  <c r="J23" i="97" s="1"/>
  <c r="K23" i="97" s="1"/>
  <c r="H25" i="96"/>
  <c r="I25" i="96" s="1"/>
  <c r="J25" i="96" s="1"/>
  <c r="G26" i="96"/>
  <c r="G23" i="87"/>
  <c r="H22" i="87"/>
  <c r="I22" i="87" s="1"/>
  <c r="J22" i="87" s="1"/>
  <c r="H25" i="97" l="1"/>
  <c r="I24" i="97"/>
  <c r="J24" i="97" s="1"/>
  <c r="K24" i="97" s="1"/>
  <c r="G27" i="96"/>
  <c r="H26" i="96"/>
  <c r="I26" i="96" s="1"/>
  <c r="J26" i="96" s="1"/>
  <c r="G24" i="87"/>
  <c r="H23" i="87"/>
  <c r="I23" i="87" s="1"/>
  <c r="J23" i="87" s="1"/>
  <c r="I25" i="97" l="1"/>
  <c r="J25" i="97" s="1"/>
  <c r="K25" i="97" s="1"/>
  <c r="H26" i="97"/>
  <c r="G28" i="96"/>
  <c r="H27" i="96"/>
  <c r="I27" i="96" s="1"/>
  <c r="J27" i="96" s="1"/>
  <c r="G25" i="87"/>
  <c r="H24" i="87"/>
  <c r="I24" i="87" s="1"/>
  <c r="J24" i="87" s="1"/>
  <c r="H27" i="97" l="1"/>
  <c r="I26" i="97"/>
  <c r="J26" i="97" s="1"/>
  <c r="K26" i="97" s="1"/>
  <c r="G29" i="96"/>
  <c r="H28" i="96"/>
  <c r="I28" i="96" s="1"/>
  <c r="J28" i="96" s="1"/>
  <c r="H25" i="87"/>
  <c r="I25" i="87" s="1"/>
  <c r="J25" i="87" s="1"/>
  <c r="G26" i="87"/>
  <c r="H28" i="97" l="1"/>
  <c r="I27" i="97"/>
  <c r="J27" i="97" s="1"/>
  <c r="K27" i="97" s="1"/>
  <c r="H29" i="96"/>
  <c r="I29" i="96" s="1"/>
  <c r="J29" i="96" s="1"/>
  <c r="G30" i="96"/>
  <c r="G27" i="87"/>
  <c r="H26" i="87"/>
  <c r="I26" i="87" s="1"/>
  <c r="J26" i="87" s="1"/>
  <c r="H29" i="97" l="1"/>
  <c r="I28" i="97"/>
  <c r="J28" i="97" s="1"/>
  <c r="K28" i="97" s="1"/>
  <c r="G31" i="96"/>
  <c r="H30" i="96"/>
  <c r="I30" i="96" s="1"/>
  <c r="J30" i="96" s="1"/>
  <c r="G28" i="87"/>
  <c r="H27" i="87"/>
  <c r="I27" i="87" s="1"/>
  <c r="J27" i="87" s="1"/>
  <c r="I29" i="97" l="1"/>
  <c r="J29" i="97" s="1"/>
  <c r="K29" i="97" s="1"/>
  <c r="H30" i="97"/>
  <c r="G32" i="96"/>
  <c r="H31" i="96"/>
  <c r="I31" i="96" s="1"/>
  <c r="J31" i="96" s="1"/>
  <c r="G29" i="87"/>
  <c r="H28" i="87"/>
  <c r="I28" i="87" s="1"/>
  <c r="J28" i="87" s="1"/>
  <c r="H31" i="97" l="1"/>
  <c r="I30" i="97"/>
  <c r="J30" i="97" s="1"/>
  <c r="K30" i="97" s="1"/>
  <c r="G33" i="96"/>
  <c r="H32" i="96"/>
  <c r="I32" i="96" s="1"/>
  <c r="J32" i="96" s="1"/>
  <c r="H29" i="87"/>
  <c r="I29" i="87" s="1"/>
  <c r="J29" i="87" s="1"/>
  <c r="G30" i="87"/>
  <c r="H32" i="97" l="1"/>
  <c r="I31" i="97"/>
  <c r="J31" i="97" s="1"/>
  <c r="K31" i="97" s="1"/>
  <c r="H33" i="96"/>
  <c r="I33" i="96" s="1"/>
  <c r="J33" i="96" s="1"/>
  <c r="G34" i="96"/>
  <c r="G31" i="87"/>
  <c r="H30" i="87"/>
  <c r="I30" i="87" s="1"/>
  <c r="J30" i="87" s="1"/>
  <c r="H33" i="97" l="1"/>
  <c r="I32" i="97"/>
  <c r="J32" i="97" s="1"/>
  <c r="K32" i="97" s="1"/>
  <c r="G35" i="96"/>
  <c r="H34" i="96"/>
  <c r="I34" i="96" s="1"/>
  <c r="J34" i="96" s="1"/>
  <c r="G32" i="87"/>
  <c r="H31" i="87"/>
  <c r="I31" i="87" s="1"/>
  <c r="J31" i="87" s="1"/>
  <c r="I33" i="97" l="1"/>
  <c r="J33" i="97" s="1"/>
  <c r="K33" i="97" s="1"/>
  <c r="H34" i="97"/>
  <c r="G36" i="96"/>
  <c r="H35" i="96"/>
  <c r="I35" i="96" s="1"/>
  <c r="J35" i="96" s="1"/>
  <c r="G33" i="87"/>
  <c r="H32" i="87"/>
  <c r="I32" i="87" s="1"/>
  <c r="J32" i="87" s="1"/>
  <c r="H35" i="97" l="1"/>
  <c r="I34" i="97"/>
  <c r="J34" i="97" s="1"/>
  <c r="K34" i="97" s="1"/>
  <c r="G37" i="96"/>
  <c r="H36" i="96"/>
  <c r="I36" i="96" s="1"/>
  <c r="J36" i="96" s="1"/>
  <c r="H33" i="87"/>
  <c r="I33" i="87" s="1"/>
  <c r="J33" i="87" s="1"/>
  <c r="G34" i="87"/>
  <c r="H36" i="97" l="1"/>
  <c r="I35" i="97"/>
  <c r="J35" i="97" s="1"/>
  <c r="K35" i="97" s="1"/>
  <c r="H37" i="96"/>
  <c r="I37" i="96" s="1"/>
  <c r="J37" i="96" s="1"/>
  <c r="G38" i="96"/>
  <c r="G35" i="87"/>
  <c r="H34" i="87"/>
  <c r="I34" i="87" s="1"/>
  <c r="J34" i="87" s="1"/>
  <c r="H37" i="97" l="1"/>
  <c r="I36" i="97"/>
  <c r="J36" i="97" s="1"/>
  <c r="K36" i="97" s="1"/>
  <c r="G39" i="96"/>
  <c r="H38" i="96"/>
  <c r="I38" i="96" s="1"/>
  <c r="J38" i="96" s="1"/>
  <c r="G36" i="87"/>
  <c r="H35" i="87"/>
  <c r="I35" i="87" s="1"/>
  <c r="J35" i="87" s="1"/>
  <c r="I37" i="97" l="1"/>
  <c r="J37" i="97" s="1"/>
  <c r="K37" i="97" s="1"/>
  <c r="H38" i="97"/>
  <c r="G40" i="96"/>
  <c r="H39" i="96"/>
  <c r="I39" i="96" s="1"/>
  <c r="J39" i="96" s="1"/>
  <c r="G37" i="87"/>
  <c r="H36" i="87"/>
  <c r="I36" i="87" s="1"/>
  <c r="J36" i="87" s="1"/>
  <c r="H39" i="97" l="1"/>
  <c r="I38" i="97"/>
  <c r="J38" i="97" s="1"/>
  <c r="K38" i="97" s="1"/>
  <c r="G41" i="96"/>
  <c r="H40" i="96"/>
  <c r="I40" i="96" s="1"/>
  <c r="J40" i="96" s="1"/>
  <c r="H37" i="87"/>
  <c r="I37" i="87" s="1"/>
  <c r="J37" i="87" s="1"/>
  <c r="G38" i="87"/>
  <c r="H40" i="97" l="1"/>
  <c r="I39" i="97"/>
  <c r="J39" i="97" s="1"/>
  <c r="K39" i="97" s="1"/>
  <c r="H41" i="96"/>
  <c r="I41" i="96" s="1"/>
  <c r="J41" i="96" s="1"/>
  <c r="G42" i="96"/>
  <c r="G39" i="87"/>
  <c r="H38" i="87"/>
  <c r="I38" i="87" s="1"/>
  <c r="J38" i="87" s="1"/>
  <c r="H41" i="97" l="1"/>
  <c r="I40" i="97"/>
  <c r="J40" i="97" s="1"/>
  <c r="K40" i="97" s="1"/>
  <c r="G43" i="96"/>
  <c r="H42" i="96"/>
  <c r="I42" i="96" s="1"/>
  <c r="J42" i="96" s="1"/>
  <c r="G40" i="87"/>
  <c r="H39" i="87"/>
  <c r="I39" i="87" s="1"/>
  <c r="J39" i="87" s="1"/>
  <c r="I41" i="97" l="1"/>
  <c r="J41" i="97" s="1"/>
  <c r="K41" i="97" s="1"/>
  <c r="H42" i="97"/>
  <c r="G44" i="96"/>
  <c r="H43" i="96"/>
  <c r="I43" i="96" s="1"/>
  <c r="J43" i="96" s="1"/>
  <c r="G41" i="87"/>
  <c r="H40" i="87"/>
  <c r="I40" i="87" s="1"/>
  <c r="J40" i="87" s="1"/>
  <c r="H43" i="97" l="1"/>
  <c r="I42" i="97"/>
  <c r="J42" i="97" s="1"/>
  <c r="K42" i="97" s="1"/>
  <c r="G45" i="96"/>
  <c r="H44" i="96"/>
  <c r="I44" i="96" s="1"/>
  <c r="J44" i="96" s="1"/>
  <c r="H41" i="87"/>
  <c r="I41" i="87" s="1"/>
  <c r="J41" i="87" s="1"/>
  <c r="G42" i="87"/>
  <c r="H44" i="97" l="1"/>
  <c r="I43" i="97"/>
  <c r="J43" i="97" s="1"/>
  <c r="K43" i="97" s="1"/>
  <c r="H45" i="96"/>
  <c r="I45" i="96" s="1"/>
  <c r="J45" i="96" s="1"/>
  <c r="G46" i="96"/>
  <c r="G43" i="87"/>
  <c r="H42" i="87"/>
  <c r="I42" i="87" s="1"/>
  <c r="J42" i="87" s="1"/>
  <c r="H45" i="97" l="1"/>
  <c r="I44" i="97"/>
  <c r="J44" i="97" s="1"/>
  <c r="K44" i="97" s="1"/>
  <c r="G47" i="96"/>
  <c r="H46" i="96"/>
  <c r="I46" i="96" s="1"/>
  <c r="J46" i="96" s="1"/>
  <c r="G44" i="87"/>
  <c r="H43" i="87"/>
  <c r="I43" i="87" s="1"/>
  <c r="J43" i="87" s="1"/>
  <c r="I45" i="97" l="1"/>
  <c r="J45" i="97" s="1"/>
  <c r="K45" i="97" s="1"/>
  <c r="H46" i="97"/>
  <c r="G48" i="96"/>
  <c r="H47" i="96"/>
  <c r="I47" i="96" s="1"/>
  <c r="J47" i="96" s="1"/>
  <c r="G45" i="87"/>
  <c r="H44" i="87"/>
  <c r="I44" i="87" s="1"/>
  <c r="J44" i="87" s="1"/>
  <c r="H47" i="97" l="1"/>
  <c r="I46" i="97"/>
  <c r="J46" i="97" s="1"/>
  <c r="K46" i="97" s="1"/>
  <c r="G49" i="96"/>
  <c r="H48" i="96"/>
  <c r="I48" i="96" s="1"/>
  <c r="J48" i="96" s="1"/>
  <c r="H45" i="87"/>
  <c r="I45" i="87" s="1"/>
  <c r="J45" i="87" s="1"/>
  <c r="G46" i="87"/>
  <c r="H48" i="97" l="1"/>
  <c r="I47" i="97"/>
  <c r="J47" i="97" s="1"/>
  <c r="K47" i="97" s="1"/>
  <c r="H49" i="96"/>
  <c r="I49" i="96" s="1"/>
  <c r="J49" i="96" s="1"/>
  <c r="G50" i="96"/>
  <c r="G47" i="87"/>
  <c r="H46" i="87"/>
  <c r="I46" i="87" s="1"/>
  <c r="J46" i="87" s="1"/>
  <c r="H49" i="97" l="1"/>
  <c r="I48" i="97"/>
  <c r="J48" i="97" s="1"/>
  <c r="K48" i="97" s="1"/>
  <c r="G51" i="96"/>
  <c r="H50" i="96"/>
  <c r="I50" i="96" s="1"/>
  <c r="J50" i="96" s="1"/>
  <c r="G48" i="87"/>
  <c r="H47" i="87"/>
  <c r="I47" i="87" s="1"/>
  <c r="J47" i="87" s="1"/>
  <c r="I49" i="97" l="1"/>
  <c r="J49" i="97" s="1"/>
  <c r="K49" i="97" s="1"/>
  <c r="H50" i="97"/>
  <c r="G52" i="96"/>
  <c r="H51" i="96"/>
  <c r="I51" i="96" s="1"/>
  <c r="J51" i="96" s="1"/>
  <c r="G49" i="87"/>
  <c r="H48" i="87"/>
  <c r="I48" i="87" s="1"/>
  <c r="J48" i="87" s="1"/>
  <c r="H51" i="97" l="1"/>
  <c r="I50" i="97"/>
  <c r="J50" i="97" s="1"/>
  <c r="K50" i="97" s="1"/>
  <c r="G53" i="96"/>
  <c r="H52" i="96"/>
  <c r="I52" i="96" s="1"/>
  <c r="J52" i="96" s="1"/>
  <c r="H49" i="87"/>
  <c r="I49" i="87" s="1"/>
  <c r="J49" i="87" s="1"/>
  <c r="G50" i="87"/>
  <c r="H52" i="97" l="1"/>
  <c r="I51" i="97"/>
  <c r="J51" i="97" s="1"/>
  <c r="K51" i="97" s="1"/>
  <c r="H53" i="96"/>
  <c r="I53" i="96" s="1"/>
  <c r="J53" i="96" s="1"/>
  <c r="G54" i="96"/>
  <c r="G51" i="87"/>
  <c r="H50" i="87"/>
  <c r="I50" i="87" s="1"/>
  <c r="J50" i="87" s="1"/>
  <c r="H53" i="97" l="1"/>
  <c r="I52" i="97"/>
  <c r="J52" i="97" s="1"/>
  <c r="K52" i="97" s="1"/>
  <c r="G55" i="96"/>
  <c r="H54" i="96"/>
  <c r="I54" i="96" s="1"/>
  <c r="J54" i="96" s="1"/>
  <c r="G52" i="87"/>
  <c r="H51" i="87"/>
  <c r="I51" i="87" s="1"/>
  <c r="J51" i="87" s="1"/>
  <c r="I53" i="97" l="1"/>
  <c r="J53" i="97" s="1"/>
  <c r="K53" i="97" s="1"/>
  <c r="H54" i="97"/>
  <c r="G56" i="96"/>
  <c r="H55" i="96"/>
  <c r="I55" i="96" s="1"/>
  <c r="J55" i="96" s="1"/>
  <c r="G53" i="87"/>
  <c r="H52" i="87"/>
  <c r="I52" i="87" s="1"/>
  <c r="J52" i="87" s="1"/>
  <c r="H55" i="97" l="1"/>
  <c r="I54" i="97"/>
  <c r="J54" i="97" s="1"/>
  <c r="K54" i="97" s="1"/>
  <c r="G57" i="96"/>
  <c r="H56" i="96"/>
  <c r="I56" i="96" s="1"/>
  <c r="J56" i="96" s="1"/>
  <c r="H53" i="87"/>
  <c r="I53" i="87" s="1"/>
  <c r="J53" i="87" s="1"/>
  <c r="G54" i="87"/>
  <c r="H56" i="97" l="1"/>
  <c r="I55" i="97"/>
  <c r="J55" i="97" s="1"/>
  <c r="K55" i="97" s="1"/>
  <c r="H57" i="96"/>
  <c r="I57" i="96" s="1"/>
  <c r="J57" i="96" s="1"/>
  <c r="G58" i="96"/>
  <c r="G55" i="87"/>
  <c r="H54" i="87"/>
  <c r="I54" i="87" s="1"/>
  <c r="J54" i="87" s="1"/>
  <c r="H57" i="97" l="1"/>
  <c r="I56" i="97"/>
  <c r="J56" i="97" s="1"/>
  <c r="K56" i="97" s="1"/>
  <c r="G59" i="96"/>
  <c r="H58" i="96"/>
  <c r="I58" i="96" s="1"/>
  <c r="J58" i="96" s="1"/>
  <c r="G56" i="87"/>
  <c r="H55" i="87"/>
  <c r="I55" i="87" s="1"/>
  <c r="J55" i="87" s="1"/>
  <c r="I57" i="97" l="1"/>
  <c r="J57" i="97" s="1"/>
  <c r="K57" i="97" s="1"/>
  <c r="H58" i="97"/>
  <c r="G60" i="96"/>
  <c r="H59" i="96"/>
  <c r="I59" i="96" s="1"/>
  <c r="J59" i="96" s="1"/>
  <c r="G57" i="87"/>
  <c r="H56" i="87"/>
  <c r="I56" i="87" s="1"/>
  <c r="J56" i="87" s="1"/>
  <c r="H59" i="97" l="1"/>
  <c r="I58" i="97"/>
  <c r="J58" i="97" s="1"/>
  <c r="K58" i="97" s="1"/>
  <c r="G61" i="96"/>
  <c r="H60" i="96"/>
  <c r="I60" i="96" s="1"/>
  <c r="J60" i="96" s="1"/>
  <c r="H57" i="87"/>
  <c r="I57" i="87" s="1"/>
  <c r="J57" i="87" s="1"/>
  <c r="G58" i="87"/>
  <c r="H60" i="97" l="1"/>
  <c r="I59" i="97"/>
  <c r="J59" i="97" s="1"/>
  <c r="K59" i="97" s="1"/>
  <c r="H61" i="96"/>
  <c r="I61" i="96" s="1"/>
  <c r="J61" i="96" s="1"/>
  <c r="G62" i="96"/>
  <c r="G59" i="87"/>
  <c r="H58" i="87"/>
  <c r="I58" i="87" s="1"/>
  <c r="J58" i="87" s="1"/>
  <c r="H61" i="97" l="1"/>
  <c r="I60" i="97"/>
  <c r="J60" i="97" s="1"/>
  <c r="K60" i="97" s="1"/>
  <c r="G63" i="96"/>
  <c r="H62" i="96"/>
  <c r="I62" i="96" s="1"/>
  <c r="J62" i="96" s="1"/>
  <c r="G60" i="87"/>
  <c r="H59" i="87"/>
  <c r="I59" i="87" s="1"/>
  <c r="J59" i="87" s="1"/>
  <c r="I61" i="97" l="1"/>
  <c r="J61" i="97" s="1"/>
  <c r="K61" i="97" s="1"/>
  <c r="H62" i="97"/>
  <c r="G64" i="96"/>
  <c r="H63" i="96"/>
  <c r="I63" i="96" s="1"/>
  <c r="J63" i="96" s="1"/>
  <c r="G61" i="87"/>
  <c r="H60" i="87"/>
  <c r="I60" i="87" s="1"/>
  <c r="J60" i="87" s="1"/>
  <c r="H63" i="97" l="1"/>
  <c r="I62" i="97"/>
  <c r="J62" i="97" s="1"/>
  <c r="K62" i="97" s="1"/>
  <c r="G65" i="96"/>
  <c r="H64" i="96"/>
  <c r="I64" i="96" s="1"/>
  <c r="J64" i="96" s="1"/>
  <c r="H61" i="87"/>
  <c r="I61" i="87" s="1"/>
  <c r="J61" i="87" s="1"/>
  <c r="G62" i="87"/>
  <c r="H64" i="97" l="1"/>
  <c r="I63" i="97"/>
  <c r="J63" i="97" s="1"/>
  <c r="K63" i="97" s="1"/>
  <c r="H65" i="96"/>
  <c r="I65" i="96" s="1"/>
  <c r="J65" i="96" s="1"/>
  <c r="G66" i="96"/>
  <c r="G63" i="87"/>
  <c r="H62" i="87"/>
  <c r="I62" i="87" s="1"/>
  <c r="J62" i="87" s="1"/>
  <c r="H65" i="97" l="1"/>
  <c r="I64" i="97"/>
  <c r="J64" i="97" s="1"/>
  <c r="K64" i="97" s="1"/>
  <c r="G67" i="96"/>
  <c r="H66" i="96"/>
  <c r="I66" i="96" s="1"/>
  <c r="J66" i="96" s="1"/>
  <c r="G64" i="87"/>
  <c r="H63" i="87"/>
  <c r="I63" i="87" s="1"/>
  <c r="J63" i="87" s="1"/>
  <c r="H66" i="97" l="1"/>
  <c r="I65" i="97"/>
  <c r="J65" i="97" s="1"/>
  <c r="K65" i="97" s="1"/>
  <c r="G68" i="96"/>
  <c r="H67" i="96"/>
  <c r="I67" i="96" s="1"/>
  <c r="J67" i="96" s="1"/>
  <c r="G65" i="87"/>
  <c r="H64" i="87"/>
  <c r="I64" i="87" s="1"/>
  <c r="J64" i="87" s="1"/>
  <c r="H67" i="97" l="1"/>
  <c r="I66" i="97"/>
  <c r="J66" i="97" s="1"/>
  <c r="K66" i="97" s="1"/>
  <c r="G69" i="96"/>
  <c r="H68" i="96"/>
  <c r="I68" i="96" s="1"/>
  <c r="J68" i="96" s="1"/>
  <c r="H65" i="87"/>
  <c r="I65" i="87" s="1"/>
  <c r="J65" i="87" s="1"/>
  <c r="G66" i="87"/>
  <c r="H68" i="97" l="1"/>
  <c r="I67" i="97"/>
  <c r="J67" i="97" s="1"/>
  <c r="K67" i="97" s="1"/>
  <c r="H69" i="96"/>
  <c r="I69" i="96" s="1"/>
  <c r="J69" i="96" s="1"/>
  <c r="G70" i="96"/>
  <c r="G67" i="87"/>
  <c r="H66" i="87"/>
  <c r="I66" i="87" s="1"/>
  <c r="J66" i="87" s="1"/>
  <c r="H69" i="97" l="1"/>
  <c r="I68" i="97"/>
  <c r="J68" i="97" s="1"/>
  <c r="K68" i="97" s="1"/>
  <c r="G71" i="96"/>
  <c r="H70" i="96"/>
  <c r="I70" i="96" s="1"/>
  <c r="J70" i="96" s="1"/>
  <c r="G68" i="87"/>
  <c r="H67" i="87"/>
  <c r="I67" i="87" s="1"/>
  <c r="J67" i="87" s="1"/>
  <c r="I69" i="97" l="1"/>
  <c r="J69" i="97" s="1"/>
  <c r="K69" i="97" s="1"/>
  <c r="H70" i="97"/>
  <c r="G72" i="96"/>
  <c r="H71" i="96"/>
  <c r="I71" i="96" s="1"/>
  <c r="J71" i="96" s="1"/>
  <c r="G69" i="87"/>
  <c r="H68" i="87"/>
  <c r="I68" i="87" s="1"/>
  <c r="J68" i="87" s="1"/>
  <c r="H71" i="97" l="1"/>
  <c r="I70" i="97"/>
  <c r="J70" i="97" s="1"/>
  <c r="K70" i="97" s="1"/>
  <c r="G73" i="96"/>
  <c r="H72" i="96"/>
  <c r="I72" i="96" s="1"/>
  <c r="J72" i="96" s="1"/>
  <c r="H69" i="87"/>
  <c r="I69" i="87" s="1"/>
  <c r="J69" i="87" s="1"/>
  <c r="G70" i="87"/>
  <c r="H72" i="97" l="1"/>
  <c r="I71" i="97"/>
  <c r="J71" i="97" s="1"/>
  <c r="K71" i="97" s="1"/>
  <c r="H73" i="96"/>
  <c r="I73" i="96" s="1"/>
  <c r="J73" i="96" s="1"/>
  <c r="G74" i="96"/>
  <c r="G71" i="87"/>
  <c r="H70" i="87"/>
  <c r="I70" i="87" s="1"/>
  <c r="J70" i="87" s="1"/>
  <c r="H73" i="97" l="1"/>
  <c r="I72" i="97"/>
  <c r="J72" i="97" s="1"/>
  <c r="K72" i="97" s="1"/>
  <c r="G75" i="96"/>
  <c r="H74" i="96"/>
  <c r="I74" i="96" s="1"/>
  <c r="J74" i="96" s="1"/>
  <c r="G72" i="87"/>
  <c r="H71" i="87"/>
  <c r="I71" i="87" s="1"/>
  <c r="J71" i="87" s="1"/>
  <c r="I73" i="97" l="1"/>
  <c r="J73" i="97" s="1"/>
  <c r="K73" i="97" s="1"/>
  <c r="H74" i="97"/>
  <c r="G76" i="96"/>
  <c r="H75" i="96"/>
  <c r="I75" i="96" s="1"/>
  <c r="J75" i="96" s="1"/>
  <c r="G73" i="87"/>
  <c r="H72" i="87"/>
  <c r="I72" i="87" s="1"/>
  <c r="J72" i="87" s="1"/>
  <c r="H75" i="97" l="1"/>
  <c r="I74" i="97"/>
  <c r="J74" i="97" s="1"/>
  <c r="K74" i="97" s="1"/>
  <c r="G77" i="96"/>
  <c r="H76" i="96"/>
  <c r="I76" i="96" s="1"/>
  <c r="J76" i="96" s="1"/>
  <c r="H73" i="87"/>
  <c r="I73" i="87" s="1"/>
  <c r="J73" i="87" s="1"/>
  <c r="G74" i="87"/>
  <c r="H76" i="97" l="1"/>
  <c r="I75" i="97"/>
  <c r="J75" i="97" s="1"/>
  <c r="K75" i="97" s="1"/>
  <c r="H77" i="96"/>
  <c r="I77" i="96" s="1"/>
  <c r="J77" i="96" s="1"/>
  <c r="G78" i="96"/>
  <c r="G75" i="87"/>
  <c r="H74" i="87"/>
  <c r="I74" i="87" s="1"/>
  <c r="J74" i="87" s="1"/>
  <c r="H77" i="97" l="1"/>
  <c r="I76" i="97"/>
  <c r="J76" i="97" s="1"/>
  <c r="K76" i="97" s="1"/>
  <c r="G79" i="96"/>
  <c r="H78" i="96"/>
  <c r="I78" i="96" s="1"/>
  <c r="J78" i="96" s="1"/>
  <c r="G76" i="87"/>
  <c r="H75" i="87"/>
  <c r="I75" i="87" s="1"/>
  <c r="J75" i="87" s="1"/>
  <c r="I77" i="97" l="1"/>
  <c r="J77" i="97" s="1"/>
  <c r="K77" i="97" s="1"/>
  <c r="H78" i="97"/>
  <c r="G80" i="96"/>
  <c r="H79" i="96"/>
  <c r="I79" i="96" s="1"/>
  <c r="J79" i="96" s="1"/>
  <c r="G77" i="87"/>
  <c r="H76" i="87"/>
  <c r="I76" i="87" s="1"/>
  <c r="J76" i="87" s="1"/>
  <c r="H79" i="97" l="1"/>
  <c r="I78" i="97"/>
  <c r="J78" i="97" s="1"/>
  <c r="K78" i="97" s="1"/>
  <c r="G81" i="96"/>
  <c r="H80" i="96"/>
  <c r="I80" i="96" s="1"/>
  <c r="J80" i="96" s="1"/>
  <c r="H77" i="87"/>
  <c r="I77" i="87" s="1"/>
  <c r="J77" i="87" s="1"/>
  <c r="G78" i="87"/>
  <c r="H80" i="97" l="1"/>
  <c r="I79" i="97"/>
  <c r="J79" i="97" s="1"/>
  <c r="K79" i="97" s="1"/>
  <c r="H81" i="96"/>
  <c r="I81" i="96" s="1"/>
  <c r="J81" i="96" s="1"/>
  <c r="G82" i="96"/>
  <c r="G79" i="87"/>
  <c r="H78" i="87"/>
  <c r="I78" i="87" s="1"/>
  <c r="J78" i="87" s="1"/>
  <c r="H81" i="97" l="1"/>
  <c r="I80" i="97"/>
  <c r="J80" i="97" s="1"/>
  <c r="K80" i="97" s="1"/>
  <c r="G83" i="96"/>
  <c r="H82" i="96"/>
  <c r="I82" i="96" s="1"/>
  <c r="J82" i="96" s="1"/>
  <c r="G80" i="87"/>
  <c r="H79" i="87"/>
  <c r="I79" i="87" s="1"/>
  <c r="J79" i="87" s="1"/>
  <c r="H82" i="97" l="1"/>
  <c r="I81" i="97"/>
  <c r="J81" i="97" s="1"/>
  <c r="K81" i="97" s="1"/>
  <c r="G84" i="96"/>
  <c r="H83" i="96"/>
  <c r="I83" i="96" s="1"/>
  <c r="J83" i="96" s="1"/>
  <c r="G81" i="87"/>
  <c r="H80" i="87"/>
  <c r="I80" i="87" s="1"/>
  <c r="J80" i="87" s="1"/>
  <c r="H83" i="97" l="1"/>
  <c r="I82" i="97"/>
  <c r="J82" i="97" s="1"/>
  <c r="K82" i="97" s="1"/>
  <c r="G85" i="96"/>
  <c r="H85" i="96" s="1"/>
  <c r="H84" i="96"/>
  <c r="I84" i="96" s="1"/>
  <c r="J84" i="96" s="1"/>
  <c r="H81" i="87"/>
  <c r="I81" i="87" s="1"/>
  <c r="J81" i="87" s="1"/>
  <c r="G82" i="87"/>
  <c r="H84" i="97" l="1"/>
  <c r="I83" i="97"/>
  <c r="J83" i="97" s="1"/>
  <c r="K83" i="97" s="1"/>
  <c r="I85" i="96"/>
  <c r="H86" i="96"/>
  <c r="G83" i="87"/>
  <c r="H82" i="87"/>
  <c r="I82" i="87" s="1"/>
  <c r="J82" i="87" s="1"/>
  <c r="H85" i="97" l="1"/>
  <c r="I85" i="97" s="1"/>
  <c r="I84" i="97"/>
  <c r="J84" i="97" s="1"/>
  <c r="K84" i="97" s="1"/>
  <c r="J85" i="96"/>
  <c r="I86" i="96"/>
  <c r="G84" i="87"/>
  <c r="H83" i="87"/>
  <c r="I83" i="87" s="1"/>
  <c r="J83" i="87" s="1"/>
  <c r="J85" i="97" l="1"/>
  <c r="I86" i="97"/>
  <c r="G85" i="87"/>
  <c r="H85" i="87" s="1"/>
  <c r="H84" i="87"/>
  <c r="I84" i="87" s="1"/>
  <c r="J84" i="87" s="1"/>
  <c r="K85" i="97" l="1"/>
  <c r="J86" i="97"/>
  <c r="I85" i="87"/>
  <c r="H86" i="87"/>
  <c r="J85" i="87" l="1"/>
  <c r="I86" i="87"/>
</calcChain>
</file>

<file path=xl/sharedStrings.xml><?xml version="1.0" encoding="utf-8"?>
<sst xmlns="http://schemas.openxmlformats.org/spreadsheetml/2006/main" count="742" uniqueCount="80">
  <si>
    <t>Flat No.</t>
  </si>
  <si>
    <t>Sr. No.</t>
  </si>
  <si>
    <t>Floor No.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</si>
  <si>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</si>
  <si>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</si>
  <si>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</si>
  <si>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</si>
  <si>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</si>
  <si>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</si>
  <si>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</si>
  <si>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</si>
  <si>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</si>
  <si>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>Paticulars</t>
  </si>
  <si>
    <t xml:space="preserve"> As per RERA Carpet Area in 
Sq. Ft.                      
</t>
  </si>
  <si>
    <t>Sr.No.</t>
  </si>
  <si>
    <t>Flat No</t>
  </si>
  <si>
    <t>BUA SqMt</t>
  </si>
  <si>
    <t>Rate</t>
  </si>
  <si>
    <t xml:space="preserve">CA </t>
  </si>
  <si>
    <t>CA in SqFt</t>
  </si>
  <si>
    <t>Wing A</t>
  </si>
  <si>
    <t>2BHK</t>
  </si>
  <si>
    <t>2 BHK</t>
  </si>
  <si>
    <t>total 4 flat</t>
  </si>
  <si>
    <t>Total</t>
  </si>
  <si>
    <t>706 B</t>
  </si>
  <si>
    <t>806 B</t>
  </si>
  <si>
    <t>1111 C</t>
  </si>
  <si>
    <t>1209 C</t>
  </si>
  <si>
    <t>1405 B</t>
  </si>
  <si>
    <t>1510 C</t>
  </si>
  <si>
    <t>1610 C</t>
  </si>
  <si>
    <t>1707 B</t>
  </si>
  <si>
    <t>2008 B</t>
  </si>
  <si>
    <t>2108 B</t>
  </si>
  <si>
    <t>2213 D</t>
  </si>
  <si>
    <t>2313 D</t>
  </si>
  <si>
    <t>Same Project</t>
  </si>
  <si>
    <t>A Wing</t>
  </si>
  <si>
    <t>1BHK</t>
  </si>
  <si>
    <t>1.5BHK</t>
  </si>
  <si>
    <t>1.5 BHK</t>
  </si>
  <si>
    <t>typical 3rd floor plan</t>
  </si>
  <si>
    <t>1  BHK</t>
  </si>
  <si>
    <t>typical 4 &amp; 6</t>
  </si>
  <si>
    <t>refuge 7th</t>
  </si>
  <si>
    <t xml:space="preserve">typical 5th </t>
  </si>
  <si>
    <t xml:space="preserve">typical 12th </t>
  </si>
  <si>
    <t>typical 8,9,10,11</t>
  </si>
  <si>
    <t xml:space="preserve">typical 13th </t>
  </si>
  <si>
    <t>typical 14,15</t>
  </si>
  <si>
    <t xml:space="preserve">typical 16th </t>
  </si>
  <si>
    <t xml:space="preserve">typical 17th </t>
  </si>
  <si>
    <t xml:space="preserve">typical 18th </t>
  </si>
  <si>
    <t xml:space="preserve">typical 19th </t>
  </si>
  <si>
    <t>typical 20th</t>
  </si>
  <si>
    <t xml:space="preserve">typical 21st </t>
  </si>
  <si>
    <t>typical 22,23</t>
  </si>
  <si>
    <t>B Wing</t>
  </si>
  <si>
    <t>C Wing</t>
  </si>
  <si>
    <t>typical 22</t>
  </si>
  <si>
    <t>typical 23</t>
  </si>
  <si>
    <t>Wing B</t>
  </si>
  <si>
    <t>Wing C</t>
  </si>
  <si>
    <t>1 BHK</t>
  </si>
  <si>
    <t>1 BHK - 22                    1.5 BHK - 21                    2 BHK - 41</t>
  </si>
  <si>
    <t>1 BHK - 23                   1.5 BHK - 21                    2 BHK - 40</t>
  </si>
  <si>
    <t>2  BHK</t>
  </si>
  <si>
    <t>A - Wing</t>
  </si>
  <si>
    <t>B - Wing</t>
  </si>
  <si>
    <t>C - Wing</t>
  </si>
  <si>
    <t>As per Builder Comp.</t>
  </si>
  <si>
    <t>As per Plan Comp.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</si>
  <si>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</si>
  <si>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</si>
  <si>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</si>
  <si>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</si>
  <si>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</si>
  <si>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B606</t>
  </si>
  <si>
    <t>1 BHK - 27                    1.5 BHK - 21                  2 BHK - 36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</si>
</sst>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9"/>
      <color rgb="FFFF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sz val="9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7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9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43" fontId="2" fillId="0" borderId="0" xfId="0" applyNumberFormat="1" applyFont="1"/>
    <xf numFmtId="1" fontId="0" fillId="0" borderId="0" xfId="0" applyNumberFormat="1"/>
    <xf numFmtId="164" fontId="2" fillId="0" borderId="0" xfId="0" applyNumberFormat="1" applyFont="1"/>
    <xf numFmtId="0" fontId="8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3" fontId="0" fillId="0" borderId="0" xfId="1" applyFont="1" applyFill="1"/>
    <xf numFmtId="0" fontId="8" fillId="0" borderId="0" xfId="0" applyFont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164" fontId="8" fillId="0" borderId="0" xfId="1" applyNumberFormat="1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3" fontId="14" fillId="0" borderId="0" xfId="1" applyFont="1" applyAlignment="1">
      <alignment horizontal="center" vertical="center"/>
    </xf>
    <xf numFmtId="43" fontId="14" fillId="0" borderId="0" xfId="0" applyNumberFormat="1" applyFont="1" applyAlignment="1">
      <alignment horizontal="center" vertical="center"/>
    </xf>
    <xf numFmtId="43" fontId="17" fillId="0" borderId="0" xfId="0" applyNumberFormat="1" applyFont="1" applyAlignment="1">
      <alignment horizontal="center" vertical="center"/>
    </xf>
    <xf numFmtId="0" fontId="17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/>
    </xf>
    <xf numFmtId="164" fontId="8" fillId="0" borderId="0" xfId="4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10" fillId="0" borderId="0" xfId="4" applyFont="1" applyFill="1" applyAlignment="1">
      <alignment horizontal="center" vertical="center"/>
    </xf>
    <xf numFmtId="43" fontId="10" fillId="0" borderId="0" xfId="0" applyNumberFormat="1" applyFont="1" applyAlignment="1">
      <alignment horizontal="center" vertical="center"/>
    </xf>
    <xf numFmtId="43" fontId="3" fillId="0" borderId="0" xfId="0" applyNumberFormat="1" applyFont="1"/>
    <xf numFmtId="0" fontId="9" fillId="0" borderId="0" xfId="0" applyFont="1"/>
    <xf numFmtId="2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164" fontId="10" fillId="4" borderId="0" xfId="1" applyNumberFormat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6" borderId="8" xfId="0" applyFont="1" applyFill="1" applyBorder="1" applyAlignment="1">
      <alignment vertical="top" wrapText="1"/>
    </xf>
    <xf numFmtId="0" fontId="4" fillId="7" borderId="8" xfId="0" applyFont="1" applyFill="1" applyBorder="1" applyAlignment="1">
      <alignment vertical="top" wrapText="1"/>
    </xf>
    <xf numFmtId="1" fontId="0" fillId="0" borderId="0" xfId="0" applyNumberForma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horizontal="center"/>
    </xf>
    <xf numFmtId="43" fontId="8" fillId="0" borderId="0" xfId="0" applyNumberFormat="1" applyFont="1" applyAlignment="1">
      <alignment horizontal="center"/>
    </xf>
    <xf numFmtId="164" fontId="15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/>
    </xf>
    <xf numFmtId="1" fontId="13" fillId="0" borderId="1" xfId="2" applyNumberFormat="1" applyFont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0" xfId="0" applyFont="1"/>
    <xf numFmtId="0" fontId="24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43" fontId="29" fillId="0" borderId="1" xfId="1" applyFont="1" applyBorder="1"/>
    <xf numFmtId="43" fontId="0" fillId="0" borderId="0" xfId="1" applyFont="1"/>
  </cellXfs>
  <cellStyles count="6">
    <cellStyle name="Comma" xfId="1" builtinId="3"/>
    <cellStyle name="Comma 2" xfId="3" xr:uid="{00000000-0005-0000-0000-000001000000}"/>
    <cellStyle name="Comma 2 2" xfId="5" xr:uid="{6F8F990A-6003-4388-AA15-AA3FAB6AB69A}"/>
    <cellStyle name="Comma 3" xfId="4" xr:uid="{813FC2E3-2707-4859-A1EC-1EED2AB64932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97200</xdr:colOff>
      <xdr:row>30</xdr:row>
      <xdr:rowOff>124730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9A67A6-D614-54FB-8D85-7FD2EC4D6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975125" cy="648743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1</xdr:colOff>
      <xdr:row>32</xdr:row>
      <xdr:rowOff>13138</xdr:rowOff>
    </xdr:from>
    <xdr:to>
      <xdr:col>22</xdr:col>
      <xdr:colOff>183931</xdr:colOff>
      <xdr:row>71</xdr:row>
      <xdr:rowOff>22787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AED7C1-9B25-595B-B580-8EC1F2B98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6720052"/>
          <a:ext cx="14083861" cy="794495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72</xdr:row>
      <xdr:rowOff>47625</xdr:rowOff>
    </xdr:from>
    <xdr:to>
      <xdr:col>22</xdr:col>
      <xdr:colOff>266700</xdr:colOff>
      <xdr:row>106</xdr:row>
      <xdr:rowOff>124838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9CFE798-3B70-F594-E2A2-74D7379A3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4963775"/>
          <a:ext cx="14144625" cy="725906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14</xdr:row>
      <xdr:rowOff>114300</xdr:rowOff>
    </xdr:from>
    <xdr:to>
      <xdr:col>10</xdr:col>
      <xdr:colOff>552450</xdr:colOff>
      <xdr:row>39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CE8A27F-A5CD-DA58-B186-AB35A7FA2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2781300"/>
          <a:ext cx="5734050" cy="46767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6"/>
  <sheetViews>
    <sheetView tabSelected="1" zoomScale="175" zoomScaleNormal="175" workbookViewId="0"/>
  </sheetViews>
  <sheetFormatPr defaultRowHeight="15" x14ac:dyDescent="0.25"/>
  <cols>
    <col min="1" max="1" width="4.5703125" style="51" customWidth="1"/>
    <col min="2" max="2" width="5.85546875" style="52" customWidth="1"/>
    <col min="3" max="3" width="5" style="14" customWidth="1"/>
    <col min="4" max="4" width="6.42578125" style="14" customWidth="1"/>
    <col min="5" max="5" width="6.140625" style="28" customWidth="1"/>
    <col min="6" max="6" width="6" style="54" customWidth="1"/>
    <col min="7" max="7" width="6.7109375" style="89" customWidth="1"/>
    <col min="8" max="8" width="12.140625" style="89" customWidth="1"/>
    <col min="9" max="9" width="13.28515625" style="89" customWidth="1"/>
    <col min="10" max="10" width="7.85546875" style="89" customWidth="1"/>
    <col min="11" max="11" width="10.5703125" style="89" customWidth="1"/>
    <col min="12" max="12" width="10.42578125" style="1" bestFit="1" customWidth="1"/>
    <col min="13" max="13" width="10.28515625" style="1" bestFit="1" customWidth="1"/>
  </cols>
  <sheetData>
    <row r="1" spans="1:13" ht="53.25" customHeight="1" x14ac:dyDescent="0.25">
      <c r="A1" s="65" t="s">
        <v>1</v>
      </c>
      <c r="B1" s="66" t="s">
        <v>0</v>
      </c>
      <c r="C1" s="67" t="s">
        <v>2</v>
      </c>
      <c r="D1" s="67" t="s">
        <v>11</v>
      </c>
      <c r="E1" s="67" t="s">
        <v>13</v>
      </c>
      <c r="F1" s="68" t="s">
        <v>10</v>
      </c>
      <c r="G1" s="80" t="s">
        <v>73</v>
      </c>
      <c r="H1" s="81" t="s">
        <v>74</v>
      </c>
      <c r="I1" s="82" t="s">
        <v>75</v>
      </c>
      <c r="J1" s="83" t="s">
        <v>76</v>
      </c>
      <c r="K1" s="83" t="s">
        <v>77</v>
      </c>
    </row>
    <row r="2" spans="1:13" x14ac:dyDescent="0.25">
      <c r="A2" s="13">
        <v>1</v>
      </c>
      <c r="B2" s="26">
        <v>301</v>
      </c>
      <c r="C2" s="14">
        <v>3</v>
      </c>
      <c r="D2" s="14" t="s">
        <v>64</v>
      </c>
      <c r="E2" s="27">
        <v>472</v>
      </c>
      <c r="F2" s="27">
        <f>E2*1.1</f>
        <v>519.20000000000005</v>
      </c>
      <c r="G2" s="15">
        <v>21600</v>
      </c>
      <c r="H2" s="84">
        <f t="shared" ref="H2" si="0">E2*G2</f>
        <v>10195200</v>
      </c>
      <c r="I2" s="84">
        <f>ROUND(H2*1.08,0)</f>
        <v>11010816</v>
      </c>
      <c r="J2" s="85">
        <f>MROUND((I2*0.025/12),500)</f>
        <v>23000</v>
      </c>
      <c r="K2" s="86">
        <f>F2*3000</f>
        <v>1557600.0000000002</v>
      </c>
      <c r="M2" s="4"/>
    </row>
    <row r="3" spans="1:13" x14ac:dyDescent="0.25">
      <c r="A3" s="13">
        <v>2</v>
      </c>
      <c r="B3" s="26">
        <v>302</v>
      </c>
      <c r="C3" s="14">
        <v>3</v>
      </c>
      <c r="D3" s="14" t="s">
        <v>41</v>
      </c>
      <c r="E3" s="69">
        <v>494</v>
      </c>
      <c r="F3" s="27">
        <f t="shared" ref="F3:F66" si="1">E3*1.1</f>
        <v>543.40000000000009</v>
      </c>
      <c r="G3" s="15">
        <f>G2</f>
        <v>21600</v>
      </c>
      <c r="H3" s="84">
        <f t="shared" ref="H3:H66" si="2">E3*G3</f>
        <v>10670400</v>
      </c>
      <c r="I3" s="84">
        <f t="shared" ref="I3:I66" si="3">ROUND(H3*1.08,0)</f>
        <v>11524032</v>
      </c>
      <c r="J3" s="85">
        <f t="shared" ref="J3:J66" si="4">MROUND((I3*0.025/12),500)</f>
        <v>24000</v>
      </c>
      <c r="K3" s="86">
        <f t="shared" ref="K3:K66" si="5">F3*3000</f>
        <v>1630200.0000000002</v>
      </c>
    </row>
    <row r="4" spans="1:13" x14ac:dyDescent="0.25">
      <c r="A4" s="13">
        <v>3</v>
      </c>
      <c r="B4" s="26">
        <v>303</v>
      </c>
      <c r="C4" s="14">
        <v>3</v>
      </c>
      <c r="D4" s="14" t="s">
        <v>22</v>
      </c>
      <c r="E4" s="69">
        <v>688</v>
      </c>
      <c r="F4" s="27">
        <f t="shared" si="1"/>
        <v>756.80000000000007</v>
      </c>
      <c r="G4" s="15">
        <f t="shared" ref="G4:G5" si="6">G3</f>
        <v>21600</v>
      </c>
      <c r="H4" s="84">
        <f t="shared" si="2"/>
        <v>14860800</v>
      </c>
      <c r="I4" s="84">
        <f t="shared" si="3"/>
        <v>16049664</v>
      </c>
      <c r="J4" s="85">
        <f t="shared" si="4"/>
        <v>33500</v>
      </c>
      <c r="K4" s="86">
        <f t="shared" si="5"/>
        <v>2270400</v>
      </c>
    </row>
    <row r="5" spans="1:13" x14ac:dyDescent="0.25">
      <c r="A5" s="13">
        <v>4</v>
      </c>
      <c r="B5" s="26">
        <v>304</v>
      </c>
      <c r="C5" s="14">
        <v>3</v>
      </c>
      <c r="D5" s="14" t="s">
        <v>22</v>
      </c>
      <c r="E5" s="69">
        <v>673</v>
      </c>
      <c r="F5" s="27">
        <f t="shared" si="1"/>
        <v>740.30000000000007</v>
      </c>
      <c r="G5" s="15">
        <f t="shared" si="6"/>
        <v>21600</v>
      </c>
      <c r="H5" s="84">
        <f t="shared" si="2"/>
        <v>14536800</v>
      </c>
      <c r="I5" s="84">
        <f t="shared" si="3"/>
        <v>15699744</v>
      </c>
      <c r="J5" s="85">
        <f t="shared" si="4"/>
        <v>32500</v>
      </c>
      <c r="K5" s="86">
        <f t="shared" si="5"/>
        <v>2220900</v>
      </c>
    </row>
    <row r="6" spans="1:13" x14ac:dyDescent="0.25">
      <c r="A6" s="13">
        <v>5</v>
      </c>
      <c r="B6" s="26">
        <v>401</v>
      </c>
      <c r="C6" s="14">
        <v>4</v>
      </c>
      <c r="D6" s="14" t="s">
        <v>64</v>
      </c>
      <c r="E6" s="69">
        <v>472</v>
      </c>
      <c r="F6" s="27">
        <f t="shared" si="1"/>
        <v>519.20000000000005</v>
      </c>
      <c r="G6" s="15">
        <f>G5+80</f>
        <v>21680</v>
      </c>
      <c r="H6" s="84">
        <f t="shared" si="2"/>
        <v>10232960</v>
      </c>
      <c r="I6" s="84">
        <f t="shared" si="3"/>
        <v>11051597</v>
      </c>
      <c r="J6" s="85">
        <f t="shared" si="4"/>
        <v>23000</v>
      </c>
      <c r="K6" s="86">
        <f t="shared" si="5"/>
        <v>1557600.0000000002</v>
      </c>
    </row>
    <row r="7" spans="1:13" x14ac:dyDescent="0.25">
      <c r="A7" s="13">
        <v>6</v>
      </c>
      <c r="B7" s="26">
        <v>402</v>
      </c>
      <c r="C7" s="14">
        <v>4</v>
      </c>
      <c r="D7" s="14" t="s">
        <v>41</v>
      </c>
      <c r="E7" s="69">
        <v>515</v>
      </c>
      <c r="F7" s="27">
        <f t="shared" si="1"/>
        <v>566.5</v>
      </c>
      <c r="G7" s="15">
        <f t="shared" ref="G7:G71" si="7">G6</f>
        <v>21680</v>
      </c>
      <c r="H7" s="84">
        <f t="shared" si="2"/>
        <v>11165200</v>
      </c>
      <c r="I7" s="84">
        <f t="shared" si="3"/>
        <v>12058416</v>
      </c>
      <c r="J7" s="85">
        <f t="shared" si="4"/>
        <v>25000</v>
      </c>
      <c r="K7" s="86">
        <f t="shared" si="5"/>
        <v>1699500</v>
      </c>
    </row>
    <row r="8" spans="1:13" x14ac:dyDescent="0.25">
      <c r="A8" s="13">
        <v>7</v>
      </c>
      <c r="B8" s="26">
        <v>403</v>
      </c>
      <c r="C8" s="14">
        <v>4</v>
      </c>
      <c r="D8" s="14" t="s">
        <v>22</v>
      </c>
      <c r="E8" s="69">
        <v>688</v>
      </c>
      <c r="F8" s="27">
        <f t="shared" si="1"/>
        <v>756.80000000000007</v>
      </c>
      <c r="G8" s="15">
        <f t="shared" si="7"/>
        <v>21680</v>
      </c>
      <c r="H8" s="84">
        <f t="shared" si="2"/>
        <v>14915840</v>
      </c>
      <c r="I8" s="84">
        <f t="shared" si="3"/>
        <v>16109107</v>
      </c>
      <c r="J8" s="85">
        <f t="shared" si="4"/>
        <v>33500</v>
      </c>
      <c r="K8" s="86">
        <f t="shared" si="5"/>
        <v>2270400</v>
      </c>
    </row>
    <row r="9" spans="1:13" x14ac:dyDescent="0.25">
      <c r="A9" s="13">
        <v>8</v>
      </c>
      <c r="B9" s="26">
        <v>404</v>
      </c>
      <c r="C9" s="14">
        <v>4</v>
      </c>
      <c r="D9" s="14" t="s">
        <v>22</v>
      </c>
      <c r="E9" s="69">
        <v>673</v>
      </c>
      <c r="F9" s="27">
        <f t="shared" si="1"/>
        <v>740.30000000000007</v>
      </c>
      <c r="G9" s="15">
        <f t="shared" si="7"/>
        <v>21680</v>
      </c>
      <c r="H9" s="84">
        <f t="shared" si="2"/>
        <v>14590640</v>
      </c>
      <c r="I9" s="84">
        <f t="shared" si="3"/>
        <v>15757891</v>
      </c>
      <c r="J9" s="85">
        <f t="shared" si="4"/>
        <v>33000</v>
      </c>
      <c r="K9" s="86">
        <f t="shared" si="5"/>
        <v>2220900</v>
      </c>
    </row>
    <row r="10" spans="1:13" x14ac:dyDescent="0.25">
      <c r="A10" s="13">
        <v>9</v>
      </c>
      <c r="B10" s="26">
        <v>501</v>
      </c>
      <c r="C10" s="14">
        <v>5</v>
      </c>
      <c r="D10" s="14" t="s">
        <v>64</v>
      </c>
      <c r="E10" s="69">
        <v>487</v>
      </c>
      <c r="F10" s="27">
        <f t="shared" si="1"/>
        <v>535.70000000000005</v>
      </c>
      <c r="G10" s="15">
        <f>G9+80</f>
        <v>21760</v>
      </c>
      <c r="H10" s="84">
        <f t="shared" si="2"/>
        <v>10597120</v>
      </c>
      <c r="I10" s="84">
        <f t="shared" si="3"/>
        <v>11444890</v>
      </c>
      <c r="J10" s="85">
        <f t="shared" si="4"/>
        <v>24000</v>
      </c>
      <c r="K10" s="86">
        <f t="shared" si="5"/>
        <v>1607100.0000000002</v>
      </c>
    </row>
    <row r="11" spans="1:13" x14ac:dyDescent="0.25">
      <c r="A11" s="13">
        <v>10</v>
      </c>
      <c r="B11" s="26">
        <v>502</v>
      </c>
      <c r="C11" s="14">
        <v>5</v>
      </c>
      <c r="D11" s="14" t="s">
        <v>41</v>
      </c>
      <c r="E11" s="69">
        <v>529</v>
      </c>
      <c r="F11" s="27">
        <f t="shared" si="1"/>
        <v>581.90000000000009</v>
      </c>
      <c r="G11" s="15">
        <f t="shared" si="7"/>
        <v>21760</v>
      </c>
      <c r="H11" s="84">
        <f t="shared" si="2"/>
        <v>11511040</v>
      </c>
      <c r="I11" s="84">
        <f t="shared" si="3"/>
        <v>12431923</v>
      </c>
      <c r="J11" s="85">
        <f t="shared" si="4"/>
        <v>26000</v>
      </c>
      <c r="K11" s="86">
        <f t="shared" si="5"/>
        <v>1745700.0000000002</v>
      </c>
    </row>
    <row r="12" spans="1:13" x14ac:dyDescent="0.25">
      <c r="A12" s="13">
        <v>11</v>
      </c>
      <c r="B12" s="26">
        <v>503</v>
      </c>
      <c r="C12" s="14">
        <v>5</v>
      </c>
      <c r="D12" s="14" t="s">
        <v>22</v>
      </c>
      <c r="E12" s="69">
        <v>688</v>
      </c>
      <c r="F12" s="27">
        <f t="shared" si="1"/>
        <v>756.80000000000007</v>
      </c>
      <c r="G12" s="15">
        <f t="shared" si="7"/>
        <v>21760</v>
      </c>
      <c r="H12" s="84">
        <f t="shared" si="2"/>
        <v>14970880</v>
      </c>
      <c r="I12" s="84">
        <f t="shared" si="3"/>
        <v>16168550</v>
      </c>
      <c r="J12" s="85">
        <f t="shared" si="4"/>
        <v>33500</v>
      </c>
      <c r="K12" s="86">
        <f t="shared" si="5"/>
        <v>2270400</v>
      </c>
    </row>
    <row r="13" spans="1:13" x14ac:dyDescent="0.25">
      <c r="A13" s="13">
        <v>12</v>
      </c>
      <c r="B13" s="26">
        <v>504</v>
      </c>
      <c r="C13" s="14">
        <v>5</v>
      </c>
      <c r="D13" s="14" t="s">
        <v>22</v>
      </c>
      <c r="E13" s="69">
        <v>673</v>
      </c>
      <c r="F13" s="27">
        <f t="shared" si="1"/>
        <v>740.30000000000007</v>
      </c>
      <c r="G13" s="15">
        <f t="shared" si="7"/>
        <v>21760</v>
      </c>
      <c r="H13" s="84">
        <f t="shared" si="2"/>
        <v>14644480</v>
      </c>
      <c r="I13" s="84">
        <f t="shared" si="3"/>
        <v>15816038</v>
      </c>
      <c r="J13" s="85">
        <f t="shared" si="4"/>
        <v>33000</v>
      </c>
      <c r="K13" s="86">
        <f t="shared" si="5"/>
        <v>2220900</v>
      </c>
    </row>
    <row r="14" spans="1:13" x14ac:dyDescent="0.25">
      <c r="A14" s="13">
        <v>13</v>
      </c>
      <c r="B14" s="26">
        <v>601</v>
      </c>
      <c r="C14" s="14">
        <v>6</v>
      </c>
      <c r="D14" s="14" t="s">
        <v>64</v>
      </c>
      <c r="E14" s="69">
        <v>472</v>
      </c>
      <c r="F14" s="27">
        <f t="shared" si="1"/>
        <v>519.20000000000005</v>
      </c>
      <c r="G14" s="15">
        <f>G13+80</f>
        <v>21840</v>
      </c>
      <c r="H14" s="84">
        <f t="shared" si="2"/>
        <v>10308480</v>
      </c>
      <c r="I14" s="84">
        <f t="shared" si="3"/>
        <v>11133158</v>
      </c>
      <c r="J14" s="85">
        <f t="shared" si="4"/>
        <v>23000</v>
      </c>
      <c r="K14" s="86">
        <f t="shared" si="5"/>
        <v>1557600.0000000002</v>
      </c>
    </row>
    <row r="15" spans="1:13" x14ac:dyDescent="0.25">
      <c r="A15" s="13">
        <v>14</v>
      </c>
      <c r="B15" s="26">
        <v>602</v>
      </c>
      <c r="C15" s="14">
        <v>6</v>
      </c>
      <c r="D15" s="14" t="s">
        <v>41</v>
      </c>
      <c r="E15" s="69">
        <v>529</v>
      </c>
      <c r="F15" s="27">
        <f t="shared" si="1"/>
        <v>581.90000000000009</v>
      </c>
      <c r="G15" s="15">
        <f t="shared" si="7"/>
        <v>21840</v>
      </c>
      <c r="H15" s="84">
        <f t="shared" si="2"/>
        <v>11553360</v>
      </c>
      <c r="I15" s="84">
        <f t="shared" si="3"/>
        <v>12477629</v>
      </c>
      <c r="J15" s="85">
        <f t="shared" si="4"/>
        <v>26000</v>
      </c>
      <c r="K15" s="86">
        <f t="shared" si="5"/>
        <v>1745700.0000000002</v>
      </c>
    </row>
    <row r="16" spans="1:13" x14ac:dyDescent="0.25">
      <c r="A16" s="13">
        <v>15</v>
      </c>
      <c r="B16" s="26">
        <v>603</v>
      </c>
      <c r="C16" s="14">
        <v>6</v>
      </c>
      <c r="D16" s="14" t="s">
        <v>22</v>
      </c>
      <c r="E16" s="69">
        <v>705</v>
      </c>
      <c r="F16" s="27">
        <f t="shared" si="1"/>
        <v>775.50000000000011</v>
      </c>
      <c r="G16" s="15">
        <f t="shared" si="7"/>
        <v>21840</v>
      </c>
      <c r="H16" s="84">
        <f t="shared" si="2"/>
        <v>15397200</v>
      </c>
      <c r="I16" s="84">
        <f t="shared" si="3"/>
        <v>16628976</v>
      </c>
      <c r="J16" s="85">
        <f t="shared" si="4"/>
        <v>34500</v>
      </c>
      <c r="K16" s="86">
        <f t="shared" si="5"/>
        <v>2326500.0000000005</v>
      </c>
      <c r="M16" s="4"/>
    </row>
    <row r="17" spans="1:11" x14ac:dyDescent="0.25">
      <c r="A17" s="13">
        <v>16</v>
      </c>
      <c r="B17" s="26">
        <v>604</v>
      </c>
      <c r="C17" s="14">
        <v>6</v>
      </c>
      <c r="D17" s="14" t="s">
        <v>22</v>
      </c>
      <c r="E17" s="69">
        <v>705</v>
      </c>
      <c r="F17" s="27">
        <f t="shared" si="1"/>
        <v>775.50000000000011</v>
      </c>
      <c r="G17" s="15">
        <f t="shared" si="7"/>
        <v>21840</v>
      </c>
      <c r="H17" s="84">
        <f t="shared" si="2"/>
        <v>15397200</v>
      </c>
      <c r="I17" s="84">
        <f t="shared" si="3"/>
        <v>16628976</v>
      </c>
      <c r="J17" s="85">
        <f t="shared" si="4"/>
        <v>34500</v>
      </c>
      <c r="K17" s="86">
        <f t="shared" si="5"/>
        <v>2326500.0000000005</v>
      </c>
    </row>
    <row r="18" spans="1:11" x14ac:dyDescent="0.25">
      <c r="A18" s="13">
        <v>17</v>
      </c>
      <c r="B18" s="14">
        <v>701</v>
      </c>
      <c r="C18" s="14">
        <v>7</v>
      </c>
      <c r="D18" s="14" t="s">
        <v>64</v>
      </c>
      <c r="E18" s="69">
        <v>509</v>
      </c>
      <c r="F18" s="27">
        <f t="shared" si="1"/>
        <v>559.90000000000009</v>
      </c>
      <c r="G18" s="15">
        <f>G17+80</f>
        <v>21920</v>
      </c>
      <c r="H18" s="84">
        <f t="shared" si="2"/>
        <v>11157280</v>
      </c>
      <c r="I18" s="84">
        <f t="shared" si="3"/>
        <v>12049862</v>
      </c>
      <c r="J18" s="85">
        <f t="shared" si="4"/>
        <v>25000</v>
      </c>
      <c r="K18" s="86">
        <f t="shared" si="5"/>
        <v>1679700.0000000002</v>
      </c>
    </row>
    <row r="19" spans="1:11" x14ac:dyDescent="0.25">
      <c r="A19" s="13">
        <v>18</v>
      </c>
      <c r="B19" s="14">
        <v>702</v>
      </c>
      <c r="C19" s="14">
        <v>7</v>
      </c>
      <c r="D19" s="14" t="s">
        <v>41</v>
      </c>
      <c r="E19" s="69">
        <v>596</v>
      </c>
      <c r="F19" s="27">
        <f t="shared" si="1"/>
        <v>655.6</v>
      </c>
      <c r="G19" s="15">
        <f t="shared" si="7"/>
        <v>21920</v>
      </c>
      <c r="H19" s="84">
        <f t="shared" si="2"/>
        <v>13064320</v>
      </c>
      <c r="I19" s="84">
        <f t="shared" si="3"/>
        <v>14109466</v>
      </c>
      <c r="J19" s="85">
        <f t="shared" si="4"/>
        <v>29500</v>
      </c>
      <c r="K19" s="86">
        <f t="shared" si="5"/>
        <v>1966800</v>
      </c>
    </row>
    <row r="20" spans="1:11" x14ac:dyDescent="0.25">
      <c r="A20" s="13">
        <v>19</v>
      </c>
      <c r="B20" s="14">
        <v>703</v>
      </c>
      <c r="C20" s="14">
        <v>7</v>
      </c>
      <c r="D20" s="14" t="s">
        <v>64</v>
      </c>
      <c r="E20" s="69">
        <v>637</v>
      </c>
      <c r="F20" s="27">
        <f t="shared" si="1"/>
        <v>700.7</v>
      </c>
      <c r="G20" s="15">
        <f t="shared" si="7"/>
        <v>21920</v>
      </c>
      <c r="H20" s="84">
        <f t="shared" si="2"/>
        <v>13963040</v>
      </c>
      <c r="I20" s="84">
        <f t="shared" si="3"/>
        <v>15080083</v>
      </c>
      <c r="J20" s="85">
        <f t="shared" si="4"/>
        <v>31500</v>
      </c>
      <c r="K20" s="86">
        <f t="shared" si="5"/>
        <v>2102100</v>
      </c>
    </row>
    <row r="21" spans="1:11" x14ac:dyDescent="0.25">
      <c r="A21" s="13">
        <v>20</v>
      </c>
      <c r="B21" s="14">
        <v>704</v>
      </c>
      <c r="C21" s="14">
        <v>7</v>
      </c>
      <c r="D21" s="14" t="s">
        <v>22</v>
      </c>
      <c r="E21" s="69">
        <v>798</v>
      </c>
      <c r="F21" s="27">
        <f t="shared" si="1"/>
        <v>877.80000000000007</v>
      </c>
      <c r="G21" s="15">
        <f t="shared" si="7"/>
        <v>21920</v>
      </c>
      <c r="H21" s="84">
        <f t="shared" si="2"/>
        <v>17492160</v>
      </c>
      <c r="I21" s="84">
        <f t="shared" si="3"/>
        <v>18891533</v>
      </c>
      <c r="J21" s="85">
        <f t="shared" si="4"/>
        <v>39500</v>
      </c>
      <c r="K21" s="86">
        <f t="shared" si="5"/>
        <v>2633400</v>
      </c>
    </row>
    <row r="22" spans="1:11" x14ac:dyDescent="0.25">
      <c r="A22" s="13">
        <v>21</v>
      </c>
      <c r="B22" s="14">
        <v>801</v>
      </c>
      <c r="C22" s="14">
        <v>8</v>
      </c>
      <c r="D22" s="14" t="s">
        <v>64</v>
      </c>
      <c r="E22" s="69">
        <v>509</v>
      </c>
      <c r="F22" s="27">
        <f t="shared" si="1"/>
        <v>559.90000000000009</v>
      </c>
      <c r="G22" s="15">
        <f>G21+80</f>
        <v>22000</v>
      </c>
      <c r="H22" s="84">
        <f t="shared" si="2"/>
        <v>11198000</v>
      </c>
      <c r="I22" s="84">
        <f t="shared" si="3"/>
        <v>12093840</v>
      </c>
      <c r="J22" s="85">
        <f t="shared" si="4"/>
        <v>25000</v>
      </c>
      <c r="K22" s="86">
        <f t="shared" si="5"/>
        <v>1679700.0000000002</v>
      </c>
    </row>
    <row r="23" spans="1:11" x14ac:dyDescent="0.25">
      <c r="A23" s="13">
        <v>22</v>
      </c>
      <c r="B23" s="14">
        <v>802</v>
      </c>
      <c r="C23" s="14">
        <v>8</v>
      </c>
      <c r="D23" s="14" t="s">
        <v>41</v>
      </c>
      <c r="E23" s="69">
        <v>596</v>
      </c>
      <c r="F23" s="27">
        <f t="shared" si="1"/>
        <v>655.6</v>
      </c>
      <c r="G23" s="15">
        <f t="shared" si="7"/>
        <v>22000</v>
      </c>
      <c r="H23" s="84">
        <f t="shared" si="2"/>
        <v>13112000</v>
      </c>
      <c r="I23" s="84">
        <f t="shared" si="3"/>
        <v>14160960</v>
      </c>
      <c r="J23" s="85">
        <f t="shared" si="4"/>
        <v>29500</v>
      </c>
      <c r="K23" s="86">
        <f t="shared" si="5"/>
        <v>1966800</v>
      </c>
    </row>
    <row r="24" spans="1:11" x14ac:dyDescent="0.25">
      <c r="A24" s="13">
        <v>23</v>
      </c>
      <c r="B24" s="14">
        <v>803</v>
      </c>
      <c r="C24" s="14">
        <v>8</v>
      </c>
      <c r="D24" s="14" t="s">
        <v>22</v>
      </c>
      <c r="E24" s="69">
        <v>798</v>
      </c>
      <c r="F24" s="27">
        <f t="shared" si="1"/>
        <v>877.80000000000007</v>
      </c>
      <c r="G24" s="15">
        <f t="shared" si="7"/>
        <v>22000</v>
      </c>
      <c r="H24" s="84">
        <f t="shared" si="2"/>
        <v>17556000</v>
      </c>
      <c r="I24" s="84">
        <f t="shared" si="3"/>
        <v>18960480</v>
      </c>
      <c r="J24" s="85">
        <f t="shared" si="4"/>
        <v>39500</v>
      </c>
      <c r="K24" s="86">
        <f t="shared" si="5"/>
        <v>2633400</v>
      </c>
    </row>
    <row r="25" spans="1:11" x14ac:dyDescent="0.25">
      <c r="A25" s="13">
        <v>24</v>
      </c>
      <c r="B25" s="14">
        <v>804</v>
      </c>
      <c r="C25" s="14">
        <v>8</v>
      </c>
      <c r="D25" s="14" t="s">
        <v>22</v>
      </c>
      <c r="E25" s="69">
        <v>798</v>
      </c>
      <c r="F25" s="27">
        <f t="shared" si="1"/>
        <v>877.80000000000007</v>
      </c>
      <c r="G25" s="15">
        <f t="shared" si="7"/>
        <v>22000</v>
      </c>
      <c r="H25" s="84">
        <f t="shared" si="2"/>
        <v>17556000</v>
      </c>
      <c r="I25" s="84">
        <f t="shared" si="3"/>
        <v>18960480</v>
      </c>
      <c r="J25" s="85">
        <f t="shared" si="4"/>
        <v>39500</v>
      </c>
      <c r="K25" s="86">
        <f t="shared" si="5"/>
        <v>2633400</v>
      </c>
    </row>
    <row r="26" spans="1:11" x14ac:dyDescent="0.25">
      <c r="A26" s="13">
        <v>25</v>
      </c>
      <c r="B26" s="14">
        <v>901</v>
      </c>
      <c r="C26" s="14">
        <v>9</v>
      </c>
      <c r="D26" s="14" t="s">
        <v>64</v>
      </c>
      <c r="E26" s="69">
        <v>509</v>
      </c>
      <c r="F26" s="27">
        <f t="shared" si="1"/>
        <v>559.90000000000009</v>
      </c>
      <c r="G26" s="15">
        <f>G25+80</f>
        <v>22080</v>
      </c>
      <c r="H26" s="84">
        <f t="shared" si="2"/>
        <v>11238720</v>
      </c>
      <c r="I26" s="84">
        <f t="shared" si="3"/>
        <v>12137818</v>
      </c>
      <c r="J26" s="85">
        <f t="shared" si="4"/>
        <v>25500</v>
      </c>
      <c r="K26" s="86">
        <f t="shared" si="5"/>
        <v>1679700.0000000002</v>
      </c>
    </row>
    <row r="27" spans="1:11" x14ac:dyDescent="0.25">
      <c r="A27" s="13">
        <v>26</v>
      </c>
      <c r="B27" s="14">
        <v>902</v>
      </c>
      <c r="C27" s="14">
        <v>9</v>
      </c>
      <c r="D27" s="14" t="s">
        <v>41</v>
      </c>
      <c r="E27" s="69">
        <v>596</v>
      </c>
      <c r="F27" s="27">
        <f t="shared" si="1"/>
        <v>655.6</v>
      </c>
      <c r="G27" s="15">
        <f t="shared" si="7"/>
        <v>22080</v>
      </c>
      <c r="H27" s="84">
        <f t="shared" si="2"/>
        <v>13159680</v>
      </c>
      <c r="I27" s="84">
        <f t="shared" si="3"/>
        <v>14212454</v>
      </c>
      <c r="J27" s="85">
        <f t="shared" si="4"/>
        <v>29500</v>
      </c>
      <c r="K27" s="86">
        <f t="shared" si="5"/>
        <v>1966800</v>
      </c>
    </row>
    <row r="28" spans="1:11" x14ac:dyDescent="0.25">
      <c r="A28" s="13">
        <v>27</v>
      </c>
      <c r="B28" s="14">
        <v>903</v>
      </c>
      <c r="C28" s="14">
        <v>9</v>
      </c>
      <c r="D28" s="14" t="s">
        <v>22</v>
      </c>
      <c r="E28" s="69">
        <v>798</v>
      </c>
      <c r="F28" s="27">
        <f t="shared" si="1"/>
        <v>877.80000000000007</v>
      </c>
      <c r="G28" s="15">
        <f t="shared" si="7"/>
        <v>22080</v>
      </c>
      <c r="H28" s="84">
        <f t="shared" si="2"/>
        <v>17619840</v>
      </c>
      <c r="I28" s="84">
        <f t="shared" si="3"/>
        <v>19029427</v>
      </c>
      <c r="J28" s="85">
        <f t="shared" si="4"/>
        <v>39500</v>
      </c>
      <c r="K28" s="86">
        <f t="shared" si="5"/>
        <v>2633400</v>
      </c>
    </row>
    <row r="29" spans="1:11" x14ac:dyDescent="0.25">
      <c r="A29" s="13">
        <v>28</v>
      </c>
      <c r="B29" s="14">
        <v>904</v>
      </c>
      <c r="C29" s="14">
        <v>9</v>
      </c>
      <c r="D29" s="14" t="s">
        <v>22</v>
      </c>
      <c r="E29" s="69">
        <v>798</v>
      </c>
      <c r="F29" s="27">
        <f t="shared" si="1"/>
        <v>877.80000000000007</v>
      </c>
      <c r="G29" s="15">
        <f t="shared" si="7"/>
        <v>22080</v>
      </c>
      <c r="H29" s="84">
        <f t="shared" si="2"/>
        <v>17619840</v>
      </c>
      <c r="I29" s="84">
        <f t="shared" si="3"/>
        <v>19029427</v>
      </c>
      <c r="J29" s="85">
        <f t="shared" si="4"/>
        <v>39500</v>
      </c>
      <c r="K29" s="86">
        <f t="shared" si="5"/>
        <v>2633400</v>
      </c>
    </row>
    <row r="30" spans="1:11" x14ac:dyDescent="0.25">
      <c r="A30" s="13">
        <v>29</v>
      </c>
      <c r="B30" s="14">
        <v>1001</v>
      </c>
      <c r="C30" s="14">
        <v>10</v>
      </c>
      <c r="D30" s="14" t="s">
        <v>64</v>
      </c>
      <c r="E30" s="69">
        <v>509</v>
      </c>
      <c r="F30" s="27">
        <f t="shared" si="1"/>
        <v>559.90000000000009</v>
      </c>
      <c r="G30" s="15">
        <f>G29+80</f>
        <v>22160</v>
      </c>
      <c r="H30" s="84">
        <f t="shared" si="2"/>
        <v>11279440</v>
      </c>
      <c r="I30" s="84">
        <f t="shared" si="3"/>
        <v>12181795</v>
      </c>
      <c r="J30" s="85">
        <f t="shared" si="4"/>
        <v>25500</v>
      </c>
      <c r="K30" s="86">
        <f t="shared" si="5"/>
        <v>1679700.0000000002</v>
      </c>
    </row>
    <row r="31" spans="1:11" x14ac:dyDescent="0.25">
      <c r="A31" s="13">
        <v>30</v>
      </c>
      <c r="B31" s="14">
        <v>1002</v>
      </c>
      <c r="C31" s="14">
        <v>10</v>
      </c>
      <c r="D31" s="14" t="s">
        <v>41</v>
      </c>
      <c r="E31" s="69">
        <v>596</v>
      </c>
      <c r="F31" s="27">
        <f t="shared" si="1"/>
        <v>655.6</v>
      </c>
      <c r="G31" s="15">
        <f t="shared" si="7"/>
        <v>22160</v>
      </c>
      <c r="H31" s="84">
        <f t="shared" si="2"/>
        <v>13207360</v>
      </c>
      <c r="I31" s="84">
        <f t="shared" si="3"/>
        <v>14263949</v>
      </c>
      <c r="J31" s="85">
        <f t="shared" si="4"/>
        <v>29500</v>
      </c>
      <c r="K31" s="86">
        <f t="shared" si="5"/>
        <v>1966800</v>
      </c>
    </row>
    <row r="32" spans="1:11" x14ac:dyDescent="0.25">
      <c r="A32" s="13">
        <v>31</v>
      </c>
      <c r="B32" s="14">
        <v>1003</v>
      </c>
      <c r="C32" s="14">
        <v>10</v>
      </c>
      <c r="D32" s="14" t="s">
        <v>22</v>
      </c>
      <c r="E32" s="69">
        <v>798</v>
      </c>
      <c r="F32" s="27">
        <f t="shared" si="1"/>
        <v>877.80000000000007</v>
      </c>
      <c r="G32" s="15">
        <f t="shared" si="7"/>
        <v>22160</v>
      </c>
      <c r="H32" s="84">
        <f t="shared" si="2"/>
        <v>17683680</v>
      </c>
      <c r="I32" s="84">
        <f t="shared" si="3"/>
        <v>19098374</v>
      </c>
      <c r="J32" s="85">
        <f t="shared" si="4"/>
        <v>40000</v>
      </c>
      <c r="K32" s="86">
        <f t="shared" si="5"/>
        <v>2633400</v>
      </c>
    </row>
    <row r="33" spans="1:11" x14ac:dyDescent="0.25">
      <c r="A33" s="13">
        <v>32</v>
      </c>
      <c r="B33" s="14">
        <v>1004</v>
      </c>
      <c r="C33" s="14">
        <v>10</v>
      </c>
      <c r="D33" s="14" t="s">
        <v>22</v>
      </c>
      <c r="E33" s="69">
        <v>773</v>
      </c>
      <c r="F33" s="27">
        <f t="shared" si="1"/>
        <v>850.30000000000007</v>
      </c>
      <c r="G33" s="15">
        <f t="shared" si="7"/>
        <v>22160</v>
      </c>
      <c r="H33" s="84">
        <f t="shared" si="2"/>
        <v>17129680</v>
      </c>
      <c r="I33" s="84">
        <f t="shared" si="3"/>
        <v>18500054</v>
      </c>
      <c r="J33" s="85">
        <f t="shared" si="4"/>
        <v>38500</v>
      </c>
      <c r="K33" s="86">
        <f t="shared" si="5"/>
        <v>2550900</v>
      </c>
    </row>
    <row r="34" spans="1:11" x14ac:dyDescent="0.25">
      <c r="A34" s="13">
        <v>33</v>
      </c>
      <c r="B34" s="14">
        <v>1101</v>
      </c>
      <c r="C34" s="14">
        <v>11</v>
      </c>
      <c r="D34" s="14" t="s">
        <v>64</v>
      </c>
      <c r="E34" s="69">
        <v>509</v>
      </c>
      <c r="F34" s="27">
        <f t="shared" si="1"/>
        <v>559.90000000000009</v>
      </c>
      <c r="G34" s="15">
        <f>G33+80</f>
        <v>22240</v>
      </c>
      <c r="H34" s="84">
        <f t="shared" si="2"/>
        <v>11320160</v>
      </c>
      <c r="I34" s="84">
        <f t="shared" si="3"/>
        <v>12225773</v>
      </c>
      <c r="J34" s="85">
        <f t="shared" si="4"/>
        <v>25500</v>
      </c>
      <c r="K34" s="86">
        <f t="shared" si="5"/>
        <v>1679700.0000000002</v>
      </c>
    </row>
    <row r="35" spans="1:11" x14ac:dyDescent="0.25">
      <c r="A35" s="13">
        <v>34</v>
      </c>
      <c r="B35" s="14">
        <v>1102</v>
      </c>
      <c r="C35" s="14">
        <v>11</v>
      </c>
      <c r="D35" s="14" t="s">
        <v>41</v>
      </c>
      <c r="E35" s="69">
        <v>571</v>
      </c>
      <c r="F35" s="27">
        <f t="shared" si="1"/>
        <v>628.1</v>
      </c>
      <c r="G35" s="15">
        <f t="shared" si="7"/>
        <v>22240</v>
      </c>
      <c r="H35" s="84">
        <f t="shared" si="2"/>
        <v>12699040</v>
      </c>
      <c r="I35" s="84">
        <f t="shared" si="3"/>
        <v>13714963</v>
      </c>
      <c r="J35" s="85">
        <f t="shared" si="4"/>
        <v>28500</v>
      </c>
      <c r="K35" s="86">
        <f t="shared" si="5"/>
        <v>1884300</v>
      </c>
    </row>
    <row r="36" spans="1:11" x14ac:dyDescent="0.25">
      <c r="A36" s="13">
        <v>35</v>
      </c>
      <c r="B36" s="14">
        <v>1103</v>
      </c>
      <c r="C36" s="14">
        <v>11</v>
      </c>
      <c r="D36" s="14" t="s">
        <v>22</v>
      </c>
      <c r="E36" s="69">
        <v>798</v>
      </c>
      <c r="F36" s="27">
        <f t="shared" si="1"/>
        <v>877.80000000000007</v>
      </c>
      <c r="G36" s="15">
        <f t="shared" si="7"/>
        <v>22240</v>
      </c>
      <c r="H36" s="84">
        <f t="shared" si="2"/>
        <v>17747520</v>
      </c>
      <c r="I36" s="84">
        <f t="shared" si="3"/>
        <v>19167322</v>
      </c>
      <c r="J36" s="85">
        <f t="shared" si="4"/>
        <v>40000</v>
      </c>
      <c r="K36" s="86">
        <f t="shared" si="5"/>
        <v>2633400</v>
      </c>
    </row>
    <row r="37" spans="1:11" x14ac:dyDescent="0.25">
      <c r="A37" s="13">
        <v>36</v>
      </c>
      <c r="B37" s="14">
        <v>1104</v>
      </c>
      <c r="C37" s="14">
        <v>11</v>
      </c>
      <c r="D37" s="14" t="s">
        <v>22</v>
      </c>
      <c r="E37" s="69">
        <v>798</v>
      </c>
      <c r="F37" s="27">
        <f t="shared" si="1"/>
        <v>877.80000000000007</v>
      </c>
      <c r="G37" s="15">
        <f t="shared" si="7"/>
        <v>22240</v>
      </c>
      <c r="H37" s="84">
        <f t="shared" si="2"/>
        <v>17747520</v>
      </c>
      <c r="I37" s="84">
        <f t="shared" si="3"/>
        <v>19167322</v>
      </c>
      <c r="J37" s="85">
        <f t="shared" si="4"/>
        <v>40000</v>
      </c>
      <c r="K37" s="86">
        <f t="shared" si="5"/>
        <v>2633400</v>
      </c>
    </row>
    <row r="38" spans="1:11" x14ac:dyDescent="0.25">
      <c r="A38" s="13">
        <v>37</v>
      </c>
      <c r="B38" s="14">
        <v>1201</v>
      </c>
      <c r="C38" s="14">
        <v>12</v>
      </c>
      <c r="D38" s="14" t="s">
        <v>64</v>
      </c>
      <c r="E38" s="69">
        <v>509</v>
      </c>
      <c r="F38" s="27">
        <f t="shared" si="1"/>
        <v>559.90000000000009</v>
      </c>
      <c r="G38" s="15">
        <f>G37+80</f>
        <v>22320</v>
      </c>
      <c r="H38" s="84">
        <f t="shared" si="2"/>
        <v>11360880</v>
      </c>
      <c r="I38" s="84">
        <f t="shared" si="3"/>
        <v>12269750</v>
      </c>
      <c r="J38" s="85">
        <f t="shared" si="4"/>
        <v>25500</v>
      </c>
      <c r="K38" s="86">
        <f t="shared" si="5"/>
        <v>1679700.0000000002</v>
      </c>
    </row>
    <row r="39" spans="1:11" x14ac:dyDescent="0.25">
      <c r="A39" s="13">
        <v>38</v>
      </c>
      <c r="B39" s="14">
        <v>1202</v>
      </c>
      <c r="C39" s="14">
        <v>12</v>
      </c>
      <c r="D39" s="14" t="s">
        <v>41</v>
      </c>
      <c r="E39" s="69">
        <v>596</v>
      </c>
      <c r="F39" s="27">
        <f t="shared" si="1"/>
        <v>655.6</v>
      </c>
      <c r="G39" s="15">
        <f t="shared" si="7"/>
        <v>22320</v>
      </c>
      <c r="H39" s="84">
        <f t="shared" si="2"/>
        <v>13302720</v>
      </c>
      <c r="I39" s="84">
        <f t="shared" si="3"/>
        <v>14366938</v>
      </c>
      <c r="J39" s="85">
        <f t="shared" si="4"/>
        <v>30000</v>
      </c>
      <c r="K39" s="86">
        <f t="shared" si="5"/>
        <v>1966800</v>
      </c>
    </row>
    <row r="40" spans="1:11" x14ac:dyDescent="0.25">
      <c r="A40" s="13">
        <v>39</v>
      </c>
      <c r="B40" s="14">
        <v>1203</v>
      </c>
      <c r="C40" s="14">
        <v>12</v>
      </c>
      <c r="D40" s="14" t="s">
        <v>22</v>
      </c>
      <c r="E40" s="69">
        <v>798</v>
      </c>
      <c r="F40" s="27">
        <f t="shared" si="1"/>
        <v>877.80000000000007</v>
      </c>
      <c r="G40" s="15">
        <f t="shared" si="7"/>
        <v>22320</v>
      </c>
      <c r="H40" s="84">
        <f t="shared" si="2"/>
        <v>17811360</v>
      </c>
      <c r="I40" s="84">
        <f t="shared" si="3"/>
        <v>19236269</v>
      </c>
      <c r="J40" s="85">
        <f t="shared" si="4"/>
        <v>40000</v>
      </c>
      <c r="K40" s="86">
        <f t="shared" si="5"/>
        <v>2633400</v>
      </c>
    </row>
    <row r="41" spans="1:11" x14ac:dyDescent="0.25">
      <c r="A41" s="13">
        <v>40</v>
      </c>
      <c r="B41" s="14">
        <v>1204</v>
      </c>
      <c r="C41" s="14">
        <v>12</v>
      </c>
      <c r="D41" s="14" t="s">
        <v>22</v>
      </c>
      <c r="E41" s="69">
        <v>798</v>
      </c>
      <c r="F41" s="27">
        <f t="shared" si="1"/>
        <v>877.80000000000007</v>
      </c>
      <c r="G41" s="15">
        <f t="shared" si="7"/>
        <v>22320</v>
      </c>
      <c r="H41" s="84">
        <f t="shared" si="2"/>
        <v>17811360</v>
      </c>
      <c r="I41" s="84">
        <f t="shared" si="3"/>
        <v>19236269</v>
      </c>
      <c r="J41" s="85">
        <f t="shared" si="4"/>
        <v>40000</v>
      </c>
      <c r="K41" s="86">
        <f t="shared" si="5"/>
        <v>2633400</v>
      </c>
    </row>
    <row r="42" spans="1:11" x14ac:dyDescent="0.25">
      <c r="A42" s="13">
        <v>41</v>
      </c>
      <c r="B42" s="14">
        <v>1301</v>
      </c>
      <c r="C42" s="14">
        <v>13</v>
      </c>
      <c r="D42" s="14" t="s">
        <v>64</v>
      </c>
      <c r="E42" s="69">
        <v>509</v>
      </c>
      <c r="F42" s="27">
        <f t="shared" si="1"/>
        <v>559.90000000000009</v>
      </c>
      <c r="G42" s="15">
        <f>G41+80</f>
        <v>22400</v>
      </c>
      <c r="H42" s="84">
        <f t="shared" si="2"/>
        <v>11401600</v>
      </c>
      <c r="I42" s="84">
        <f t="shared" si="3"/>
        <v>12313728</v>
      </c>
      <c r="J42" s="85">
        <f t="shared" si="4"/>
        <v>25500</v>
      </c>
      <c r="K42" s="86">
        <f t="shared" si="5"/>
        <v>1679700.0000000002</v>
      </c>
    </row>
    <row r="43" spans="1:11" x14ac:dyDescent="0.25">
      <c r="A43" s="13">
        <v>42</v>
      </c>
      <c r="B43" s="14">
        <v>1302</v>
      </c>
      <c r="C43" s="14">
        <v>13</v>
      </c>
      <c r="D43" s="14" t="s">
        <v>41</v>
      </c>
      <c r="E43" s="69">
        <v>596</v>
      </c>
      <c r="F43" s="27">
        <f t="shared" si="1"/>
        <v>655.6</v>
      </c>
      <c r="G43" s="15">
        <f t="shared" si="7"/>
        <v>22400</v>
      </c>
      <c r="H43" s="84">
        <f t="shared" si="2"/>
        <v>13350400</v>
      </c>
      <c r="I43" s="84">
        <f t="shared" si="3"/>
        <v>14418432</v>
      </c>
      <c r="J43" s="85">
        <f t="shared" si="4"/>
        <v>30000</v>
      </c>
      <c r="K43" s="86">
        <f t="shared" si="5"/>
        <v>1966800</v>
      </c>
    </row>
    <row r="44" spans="1:11" x14ac:dyDescent="0.25">
      <c r="A44" s="13">
        <v>43</v>
      </c>
      <c r="B44" s="14">
        <v>1303</v>
      </c>
      <c r="C44" s="14">
        <v>13</v>
      </c>
      <c r="D44" s="14" t="s">
        <v>22</v>
      </c>
      <c r="E44" s="69">
        <v>798</v>
      </c>
      <c r="F44" s="27">
        <f t="shared" si="1"/>
        <v>877.80000000000007</v>
      </c>
      <c r="G44" s="15">
        <f t="shared" si="7"/>
        <v>22400</v>
      </c>
      <c r="H44" s="84">
        <f t="shared" si="2"/>
        <v>17875200</v>
      </c>
      <c r="I44" s="84">
        <f t="shared" si="3"/>
        <v>19305216</v>
      </c>
      <c r="J44" s="85">
        <f t="shared" si="4"/>
        <v>40000</v>
      </c>
      <c r="K44" s="86">
        <f t="shared" si="5"/>
        <v>2633400</v>
      </c>
    </row>
    <row r="45" spans="1:11" x14ac:dyDescent="0.25">
      <c r="A45" s="13">
        <v>44</v>
      </c>
      <c r="B45" s="14">
        <v>1304</v>
      </c>
      <c r="C45" s="14">
        <v>13</v>
      </c>
      <c r="D45" s="14" t="s">
        <v>22</v>
      </c>
      <c r="E45" s="69">
        <v>798</v>
      </c>
      <c r="F45" s="27">
        <f t="shared" si="1"/>
        <v>877.80000000000007</v>
      </c>
      <c r="G45" s="15">
        <f t="shared" si="7"/>
        <v>22400</v>
      </c>
      <c r="H45" s="84">
        <f t="shared" si="2"/>
        <v>17875200</v>
      </c>
      <c r="I45" s="84">
        <f t="shared" si="3"/>
        <v>19305216</v>
      </c>
      <c r="J45" s="85">
        <f t="shared" si="4"/>
        <v>40000</v>
      </c>
      <c r="K45" s="86">
        <f t="shared" si="5"/>
        <v>2633400</v>
      </c>
    </row>
    <row r="46" spans="1:11" x14ac:dyDescent="0.25">
      <c r="A46" s="13">
        <v>45</v>
      </c>
      <c r="B46" s="14">
        <v>1401</v>
      </c>
      <c r="C46" s="14">
        <v>14</v>
      </c>
      <c r="D46" s="14" t="s">
        <v>64</v>
      </c>
      <c r="E46" s="69">
        <v>509</v>
      </c>
      <c r="F46" s="27">
        <f t="shared" si="1"/>
        <v>559.90000000000009</v>
      </c>
      <c r="G46" s="15">
        <f>G45+80</f>
        <v>22480</v>
      </c>
      <c r="H46" s="84">
        <f t="shared" si="2"/>
        <v>11442320</v>
      </c>
      <c r="I46" s="84">
        <f t="shared" si="3"/>
        <v>12357706</v>
      </c>
      <c r="J46" s="85">
        <f t="shared" si="4"/>
        <v>25500</v>
      </c>
      <c r="K46" s="86">
        <f t="shared" si="5"/>
        <v>1679700.0000000002</v>
      </c>
    </row>
    <row r="47" spans="1:11" x14ac:dyDescent="0.25">
      <c r="A47" s="13">
        <v>46</v>
      </c>
      <c r="B47" s="14">
        <v>1402</v>
      </c>
      <c r="C47" s="14">
        <v>14</v>
      </c>
      <c r="D47" s="14" t="s">
        <v>41</v>
      </c>
      <c r="E47" s="69">
        <v>596</v>
      </c>
      <c r="F47" s="27">
        <f t="shared" si="1"/>
        <v>655.6</v>
      </c>
      <c r="G47" s="15">
        <f t="shared" si="7"/>
        <v>22480</v>
      </c>
      <c r="H47" s="84">
        <f t="shared" si="2"/>
        <v>13398080</v>
      </c>
      <c r="I47" s="84">
        <f t="shared" si="3"/>
        <v>14469926</v>
      </c>
      <c r="J47" s="85">
        <f t="shared" si="4"/>
        <v>30000</v>
      </c>
      <c r="K47" s="86">
        <f t="shared" si="5"/>
        <v>1966800</v>
      </c>
    </row>
    <row r="48" spans="1:11" x14ac:dyDescent="0.25">
      <c r="A48" s="13">
        <v>47</v>
      </c>
      <c r="B48" s="14">
        <v>1403</v>
      </c>
      <c r="C48" s="14">
        <v>14</v>
      </c>
      <c r="D48" s="14" t="s">
        <v>22</v>
      </c>
      <c r="E48" s="69">
        <v>798</v>
      </c>
      <c r="F48" s="27">
        <f t="shared" si="1"/>
        <v>877.80000000000007</v>
      </c>
      <c r="G48" s="15">
        <f t="shared" si="7"/>
        <v>22480</v>
      </c>
      <c r="H48" s="84">
        <f t="shared" si="2"/>
        <v>17939040</v>
      </c>
      <c r="I48" s="84">
        <f t="shared" si="3"/>
        <v>19374163</v>
      </c>
      <c r="J48" s="85">
        <f t="shared" si="4"/>
        <v>40500</v>
      </c>
      <c r="K48" s="86">
        <f t="shared" si="5"/>
        <v>2633400</v>
      </c>
    </row>
    <row r="49" spans="1:11" x14ac:dyDescent="0.25">
      <c r="A49" s="13">
        <v>48</v>
      </c>
      <c r="B49" s="14">
        <v>1404</v>
      </c>
      <c r="C49" s="14">
        <v>14</v>
      </c>
      <c r="D49" s="14" t="s">
        <v>22</v>
      </c>
      <c r="E49" s="69">
        <v>798</v>
      </c>
      <c r="F49" s="27">
        <f t="shared" si="1"/>
        <v>877.80000000000007</v>
      </c>
      <c r="G49" s="15">
        <f t="shared" si="7"/>
        <v>22480</v>
      </c>
      <c r="H49" s="84">
        <f t="shared" si="2"/>
        <v>17939040</v>
      </c>
      <c r="I49" s="84">
        <f t="shared" si="3"/>
        <v>19374163</v>
      </c>
      <c r="J49" s="85">
        <f t="shared" si="4"/>
        <v>40500</v>
      </c>
      <c r="K49" s="86">
        <f t="shared" si="5"/>
        <v>2633400</v>
      </c>
    </row>
    <row r="50" spans="1:11" x14ac:dyDescent="0.25">
      <c r="A50" s="13">
        <v>49</v>
      </c>
      <c r="B50" s="14">
        <v>1501</v>
      </c>
      <c r="C50" s="14">
        <v>15</v>
      </c>
      <c r="D50" s="14" t="s">
        <v>64</v>
      </c>
      <c r="E50" s="69">
        <v>509</v>
      </c>
      <c r="F50" s="27">
        <f t="shared" si="1"/>
        <v>559.90000000000009</v>
      </c>
      <c r="G50" s="15">
        <f>G49+80</f>
        <v>22560</v>
      </c>
      <c r="H50" s="84">
        <f t="shared" si="2"/>
        <v>11483040</v>
      </c>
      <c r="I50" s="84">
        <f t="shared" si="3"/>
        <v>12401683</v>
      </c>
      <c r="J50" s="85">
        <f t="shared" si="4"/>
        <v>26000</v>
      </c>
      <c r="K50" s="86">
        <f t="shared" si="5"/>
        <v>1679700.0000000002</v>
      </c>
    </row>
    <row r="51" spans="1:11" x14ac:dyDescent="0.25">
      <c r="A51" s="13">
        <v>50</v>
      </c>
      <c r="B51" s="14">
        <v>1502</v>
      </c>
      <c r="C51" s="14">
        <v>15</v>
      </c>
      <c r="D51" s="14" t="s">
        <v>41</v>
      </c>
      <c r="E51" s="69">
        <v>571</v>
      </c>
      <c r="F51" s="27">
        <f t="shared" si="1"/>
        <v>628.1</v>
      </c>
      <c r="G51" s="15">
        <f t="shared" si="7"/>
        <v>22560</v>
      </c>
      <c r="H51" s="84">
        <f t="shared" si="2"/>
        <v>12881760</v>
      </c>
      <c r="I51" s="84">
        <f t="shared" si="3"/>
        <v>13912301</v>
      </c>
      <c r="J51" s="85">
        <f t="shared" si="4"/>
        <v>29000</v>
      </c>
      <c r="K51" s="86">
        <f t="shared" si="5"/>
        <v>1884300</v>
      </c>
    </row>
    <row r="52" spans="1:11" x14ac:dyDescent="0.25">
      <c r="A52" s="13">
        <v>51</v>
      </c>
      <c r="B52" s="14">
        <v>1503</v>
      </c>
      <c r="C52" s="14">
        <v>15</v>
      </c>
      <c r="D52" s="14" t="s">
        <v>22</v>
      </c>
      <c r="E52" s="69">
        <v>773</v>
      </c>
      <c r="F52" s="27">
        <f t="shared" si="1"/>
        <v>850.30000000000007</v>
      </c>
      <c r="G52" s="15">
        <f t="shared" si="7"/>
        <v>22560</v>
      </c>
      <c r="H52" s="84">
        <f t="shared" si="2"/>
        <v>17438880</v>
      </c>
      <c r="I52" s="84">
        <f t="shared" si="3"/>
        <v>18833990</v>
      </c>
      <c r="J52" s="85">
        <f t="shared" si="4"/>
        <v>39000</v>
      </c>
      <c r="K52" s="86">
        <f t="shared" si="5"/>
        <v>2550900</v>
      </c>
    </row>
    <row r="53" spans="1:11" x14ac:dyDescent="0.25">
      <c r="A53" s="13">
        <v>52</v>
      </c>
      <c r="B53" s="14">
        <v>1504</v>
      </c>
      <c r="C53" s="14">
        <v>15</v>
      </c>
      <c r="D53" s="14" t="s">
        <v>22</v>
      </c>
      <c r="E53" s="69">
        <v>571</v>
      </c>
      <c r="F53" s="27">
        <f t="shared" si="1"/>
        <v>628.1</v>
      </c>
      <c r="G53" s="15">
        <f t="shared" si="7"/>
        <v>22560</v>
      </c>
      <c r="H53" s="84">
        <f t="shared" si="2"/>
        <v>12881760</v>
      </c>
      <c r="I53" s="84">
        <f t="shared" si="3"/>
        <v>13912301</v>
      </c>
      <c r="J53" s="85">
        <f t="shared" si="4"/>
        <v>29000</v>
      </c>
      <c r="K53" s="86">
        <f t="shared" si="5"/>
        <v>1884300</v>
      </c>
    </row>
    <row r="54" spans="1:11" x14ac:dyDescent="0.25">
      <c r="A54" s="13">
        <v>53</v>
      </c>
      <c r="B54" s="14">
        <v>1601</v>
      </c>
      <c r="C54" s="14">
        <v>16</v>
      </c>
      <c r="D54" s="14" t="s">
        <v>64</v>
      </c>
      <c r="E54" s="69">
        <v>509</v>
      </c>
      <c r="F54" s="27">
        <f t="shared" si="1"/>
        <v>559.90000000000009</v>
      </c>
      <c r="G54" s="15">
        <f>G53+80</f>
        <v>22640</v>
      </c>
      <c r="H54" s="84">
        <f t="shared" si="2"/>
        <v>11523760</v>
      </c>
      <c r="I54" s="84">
        <f t="shared" si="3"/>
        <v>12445661</v>
      </c>
      <c r="J54" s="85">
        <f t="shared" si="4"/>
        <v>26000</v>
      </c>
      <c r="K54" s="86">
        <f t="shared" si="5"/>
        <v>1679700.0000000002</v>
      </c>
    </row>
    <row r="55" spans="1:11" x14ac:dyDescent="0.25">
      <c r="A55" s="13">
        <v>54</v>
      </c>
      <c r="B55" s="14">
        <v>1602</v>
      </c>
      <c r="C55" s="14">
        <v>16</v>
      </c>
      <c r="D55" s="14" t="s">
        <v>41</v>
      </c>
      <c r="E55" s="69">
        <v>596</v>
      </c>
      <c r="F55" s="27">
        <f t="shared" si="1"/>
        <v>655.6</v>
      </c>
      <c r="G55" s="15">
        <f t="shared" si="7"/>
        <v>22640</v>
      </c>
      <c r="H55" s="84">
        <f t="shared" si="2"/>
        <v>13493440</v>
      </c>
      <c r="I55" s="84">
        <f t="shared" si="3"/>
        <v>14572915</v>
      </c>
      <c r="J55" s="85">
        <f t="shared" si="4"/>
        <v>30500</v>
      </c>
      <c r="K55" s="86">
        <f t="shared" si="5"/>
        <v>1966800</v>
      </c>
    </row>
    <row r="56" spans="1:11" x14ac:dyDescent="0.25">
      <c r="A56" s="13">
        <v>55</v>
      </c>
      <c r="B56" s="14">
        <v>1603</v>
      </c>
      <c r="C56" s="14">
        <v>16</v>
      </c>
      <c r="D56" s="14" t="s">
        <v>22</v>
      </c>
      <c r="E56" s="69">
        <v>798</v>
      </c>
      <c r="F56" s="27">
        <f t="shared" si="1"/>
        <v>877.80000000000007</v>
      </c>
      <c r="G56" s="15">
        <f t="shared" si="7"/>
        <v>22640</v>
      </c>
      <c r="H56" s="84">
        <f t="shared" si="2"/>
        <v>18066720</v>
      </c>
      <c r="I56" s="84">
        <f t="shared" si="3"/>
        <v>19512058</v>
      </c>
      <c r="J56" s="85">
        <f t="shared" si="4"/>
        <v>40500</v>
      </c>
      <c r="K56" s="86">
        <f t="shared" si="5"/>
        <v>2633400</v>
      </c>
    </row>
    <row r="57" spans="1:11" x14ac:dyDescent="0.25">
      <c r="A57" s="13">
        <v>56</v>
      </c>
      <c r="B57" s="14">
        <v>1604</v>
      </c>
      <c r="C57" s="14">
        <v>16</v>
      </c>
      <c r="D57" s="14" t="s">
        <v>22</v>
      </c>
      <c r="E57" s="69">
        <v>798</v>
      </c>
      <c r="F57" s="27">
        <f t="shared" si="1"/>
        <v>877.80000000000007</v>
      </c>
      <c r="G57" s="15">
        <f t="shared" si="7"/>
        <v>22640</v>
      </c>
      <c r="H57" s="84">
        <f t="shared" si="2"/>
        <v>18066720</v>
      </c>
      <c r="I57" s="84">
        <f t="shared" si="3"/>
        <v>19512058</v>
      </c>
      <c r="J57" s="85">
        <f t="shared" si="4"/>
        <v>40500</v>
      </c>
      <c r="K57" s="86">
        <f t="shared" si="5"/>
        <v>2633400</v>
      </c>
    </row>
    <row r="58" spans="1:11" x14ac:dyDescent="0.25">
      <c r="A58" s="13">
        <v>57</v>
      </c>
      <c r="B58" s="14">
        <v>1701</v>
      </c>
      <c r="C58" s="14">
        <v>17</v>
      </c>
      <c r="D58" s="14" t="s">
        <v>64</v>
      </c>
      <c r="E58" s="69">
        <v>509</v>
      </c>
      <c r="F58" s="27">
        <f t="shared" si="1"/>
        <v>559.90000000000009</v>
      </c>
      <c r="G58" s="15">
        <f>G57+80</f>
        <v>22720</v>
      </c>
      <c r="H58" s="84">
        <f t="shared" si="2"/>
        <v>11564480</v>
      </c>
      <c r="I58" s="84">
        <f t="shared" si="3"/>
        <v>12489638</v>
      </c>
      <c r="J58" s="85">
        <f t="shared" si="4"/>
        <v>26000</v>
      </c>
      <c r="K58" s="86">
        <f t="shared" si="5"/>
        <v>1679700.0000000002</v>
      </c>
    </row>
    <row r="59" spans="1:11" x14ac:dyDescent="0.25">
      <c r="A59" s="13">
        <v>58</v>
      </c>
      <c r="B59" s="14">
        <v>1702</v>
      </c>
      <c r="C59" s="14">
        <v>17</v>
      </c>
      <c r="D59" s="14" t="s">
        <v>41</v>
      </c>
      <c r="E59" s="69">
        <v>596</v>
      </c>
      <c r="F59" s="27">
        <f t="shared" si="1"/>
        <v>655.6</v>
      </c>
      <c r="G59" s="15">
        <f t="shared" si="7"/>
        <v>22720</v>
      </c>
      <c r="H59" s="84">
        <f t="shared" si="2"/>
        <v>13541120</v>
      </c>
      <c r="I59" s="84">
        <f t="shared" si="3"/>
        <v>14624410</v>
      </c>
      <c r="J59" s="85">
        <f t="shared" si="4"/>
        <v>30500</v>
      </c>
      <c r="K59" s="86">
        <f t="shared" si="5"/>
        <v>1966800</v>
      </c>
    </row>
    <row r="60" spans="1:11" x14ac:dyDescent="0.25">
      <c r="A60" s="13">
        <v>59</v>
      </c>
      <c r="B60" s="14">
        <v>1703</v>
      </c>
      <c r="C60" s="14">
        <v>17</v>
      </c>
      <c r="D60" s="14" t="s">
        <v>22</v>
      </c>
      <c r="E60" s="69">
        <v>798</v>
      </c>
      <c r="F60" s="27">
        <f t="shared" si="1"/>
        <v>877.80000000000007</v>
      </c>
      <c r="G60" s="15">
        <f t="shared" si="7"/>
        <v>22720</v>
      </c>
      <c r="H60" s="84">
        <f t="shared" si="2"/>
        <v>18130560</v>
      </c>
      <c r="I60" s="84">
        <f t="shared" si="3"/>
        <v>19581005</v>
      </c>
      <c r="J60" s="85">
        <f t="shared" si="4"/>
        <v>41000</v>
      </c>
      <c r="K60" s="86">
        <f t="shared" si="5"/>
        <v>2633400</v>
      </c>
    </row>
    <row r="61" spans="1:11" x14ac:dyDescent="0.25">
      <c r="A61" s="13">
        <v>60</v>
      </c>
      <c r="B61" s="14">
        <v>1704</v>
      </c>
      <c r="C61" s="14">
        <v>17</v>
      </c>
      <c r="D61" s="14" t="s">
        <v>22</v>
      </c>
      <c r="E61" s="69">
        <v>798</v>
      </c>
      <c r="F61" s="27">
        <f t="shared" si="1"/>
        <v>877.80000000000007</v>
      </c>
      <c r="G61" s="15">
        <f t="shared" si="7"/>
        <v>22720</v>
      </c>
      <c r="H61" s="84">
        <f t="shared" si="2"/>
        <v>18130560</v>
      </c>
      <c r="I61" s="84">
        <f t="shared" si="3"/>
        <v>19581005</v>
      </c>
      <c r="J61" s="85">
        <f t="shared" si="4"/>
        <v>41000</v>
      </c>
      <c r="K61" s="86">
        <f t="shared" si="5"/>
        <v>2633400</v>
      </c>
    </row>
    <row r="62" spans="1:11" x14ac:dyDescent="0.25">
      <c r="A62" s="13">
        <v>61</v>
      </c>
      <c r="B62" s="14">
        <v>1801</v>
      </c>
      <c r="C62" s="14">
        <v>18</v>
      </c>
      <c r="D62" s="14" t="s">
        <v>64</v>
      </c>
      <c r="E62" s="69">
        <v>509</v>
      </c>
      <c r="F62" s="27">
        <f t="shared" si="1"/>
        <v>559.90000000000009</v>
      </c>
      <c r="G62" s="15">
        <f>G61+80</f>
        <v>22800</v>
      </c>
      <c r="H62" s="84">
        <f t="shared" si="2"/>
        <v>11605200</v>
      </c>
      <c r="I62" s="84">
        <f t="shared" si="3"/>
        <v>12533616</v>
      </c>
      <c r="J62" s="85">
        <f t="shared" si="4"/>
        <v>26000</v>
      </c>
      <c r="K62" s="86">
        <f t="shared" si="5"/>
        <v>1679700.0000000002</v>
      </c>
    </row>
    <row r="63" spans="1:11" x14ac:dyDescent="0.25">
      <c r="A63" s="13">
        <v>62</v>
      </c>
      <c r="B63" s="14">
        <v>1802</v>
      </c>
      <c r="C63" s="14">
        <v>18</v>
      </c>
      <c r="D63" s="14" t="s">
        <v>41</v>
      </c>
      <c r="E63" s="69">
        <v>596</v>
      </c>
      <c r="F63" s="27">
        <f t="shared" si="1"/>
        <v>655.6</v>
      </c>
      <c r="G63" s="15">
        <f t="shared" si="7"/>
        <v>22800</v>
      </c>
      <c r="H63" s="84">
        <f t="shared" si="2"/>
        <v>13588800</v>
      </c>
      <c r="I63" s="84">
        <f t="shared" si="3"/>
        <v>14675904</v>
      </c>
      <c r="J63" s="85">
        <f t="shared" si="4"/>
        <v>30500</v>
      </c>
      <c r="K63" s="86">
        <f t="shared" si="5"/>
        <v>1966800</v>
      </c>
    </row>
    <row r="64" spans="1:11" x14ac:dyDescent="0.25">
      <c r="A64" s="13">
        <v>63</v>
      </c>
      <c r="B64" s="14">
        <v>1803</v>
      </c>
      <c r="C64" s="14">
        <v>18</v>
      </c>
      <c r="D64" s="14" t="s">
        <v>22</v>
      </c>
      <c r="E64" s="69">
        <v>798</v>
      </c>
      <c r="F64" s="27">
        <f t="shared" si="1"/>
        <v>877.80000000000007</v>
      </c>
      <c r="G64" s="15">
        <f t="shared" si="7"/>
        <v>22800</v>
      </c>
      <c r="H64" s="84">
        <f t="shared" si="2"/>
        <v>18194400</v>
      </c>
      <c r="I64" s="84">
        <f t="shared" si="3"/>
        <v>19649952</v>
      </c>
      <c r="J64" s="85">
        <f t="shared" si="4"/>
        <v>41000</v>
      </c>
      <c r="K64" s="86">
        <f t="shared" si="5"/>
        <v>2633400</v>
      </c>
    </row>
    <row r="65" spans="1:11" x14ac:dyDescent="0.25">
      <c r="A65" s="13">
        <v>64</v>
      </c>
      <c r="B65" s="14">
        <v>1804</v>
      </c>
      <c r="C65" s="14">
        <v>18</v>
      </c>
      <c r="D65" s="14" t="s">
        <v>22</v>
      </c>
      <c r="E65" s="69">
        <v>798</v>
      </c>
      <c r="F65" s="27">
        <f t="shared" si="1"/>
        <v>877.80000000000007</v>
      </c>
      <c r="G65" s="15">
        <f t="shared" si="7"/>
        <v>22800</v>
      </c>
      <c r="H65" s="84">
        <f t="shared" si="2"/>
        <v>18194400</v>
      </c>
      <c r="I65" s="84">
        <f t="shared" si="3"/>
        <v>19649952</v>
      </c>
      <c r="J65" s="85">
        <f t="shared" si="4"/>
        <v>41000</v>
      </c>
      <c r="K65" s="86">
        <f t="shared" si="5"/>
        <v>2633400</v>
      </c>
    </row>
    <row r="66" spans="1:11" x14ac:dyDescent="0.25">
      <c r="A66" s="13">
        <v>65</v>
      </c>
      <c r="B66" s="14">
        <v>1901</v>
      </c>
      <c r="C66" s="14">
        <v>19</v>
      </c>
      <c r="D66" s="14" t="s">
        <v>64</v>
      </c>
      <c r="E66" s="69">
        <v>509</v>
      </c>
      <c r="F66" s="27">
        <f t="shared" si="1"/>
        <v>559.90000000000009</v>
      </c>
      <c r="G66" s="15">
        <f>G65+80</f>
        <v>22880</v>
      </c>
      <c r="H66" s="84">
        <f t="shared" si="2"/>
        <v>11645920</v>
      </c>
      <c r="I66" s="84">
        <f t="shared" si="3"/>
        <v>12577594</v>
      </c>
      <c r="J66" s="85">
        <f t="shared" si="4"/>
        <v>26000</v>
      </c>
      <c r="K66" s="86">
        <f t="shared" si="5"/>
        <v>1679700.0000000002</v>
      </c>
    </row>
    <row r="67" spans="1:11" x14ac:dyDescent="0.25">
      <c r="A67" s="13">
        <v>66</v>
      </c>
      <c r="B67" s="14">
        <v>1902</v>
      </c>
      <c r="C67" s="14">
        <v>19</v>
      </c>
      <c r="D67" s="14" t="s">
        <v>41</v>
      </c>
      <c r="E67" s="69">
        <v>596</v>
      </c>
      <c r="F67" s="27">
        <f t="shared" ref="F67:F85" si="8">E67*1.1</f>
        <v>655.6</v>
      </c>
      <c r="G67" s="15">
        <f t="shared" si="7"/>
        <v>22880</v>
      </c>
      <c r="H67" s="84">
        <f t="shared" ref="H67:H85" si="9">E67*G67</f>
        <v>13636480</v>
      </c>
      <c r="I67" s="84">
        <f t="shared" ref="I67:I85" si="10">ROUND(H67*1.08,0)</f>
        <v>14727398</v>
      </c>
      <c r="J67" s="85">
        <f t="shared" ref="J67:J85" si="11">MROUND((I67*0.025/12),500)</f>
        <v>30500</v>
      </c>
      <c r="K67" s="86">
        <f t="shared" ref="K67:K85" si="12">F67*3000</f>
        <v>1966800</v>
      </c>
    </row>
    <row r="68" spans="1:11" x14ac:dyDescent="0.25">
      <c r="A68" s="13">
        <v>67</v>
      </c>
      <c r="B68" s="14">
        <v>1903</v>
      </c>
      <c r="C68" s="14">
        <v>19</v>
      </c>
      <c r="D68" s="14" t="s">
        <v>22</v>
      </c>
      <c r="E68" s="69">
        <v>798</v>
      </c>
      <c r="F68" s="27">
        <f t="shared" si="8"/>
        <v>877.80000000000007</v>
      </c>
      <c r="G68" s="15">
        <f t="shared" si="7"/>
        <v>22880</v>
      </c>
      <c r="H68" s="84">
        <f t="shared" si="9"/>
        <v>18258240</v>
      </c>
      <c r="I68" s="84">
        <f t="shared" si="10"/>
        <v>19718899</v>
      </c>
      <c r="J68" s="85">
        <f t="shared" si="11"/>
        <v>41000</v>
      </c>
      <c r="K68" s="86">
        <f t="shared" si="12"/>
        <v>2633400</v>
      </c>
    </row>
    <row r="69" spans="1:11" x14ac:dyDescent="0.25">
      <c r="A69" s="13">
        <v>68</v>
      </c>
      <c r="B69" s="14">
        <v>1904</v>
      </c>
      <c r="C69" s="14">
        <v>19</v>
      </c>
      <c r="D69" s="14" t="s">
        <v>22</v>
      </c>
      <c r="E69" s="69">
        <v>798</v>
      </c>
      <c r="F69" s="27">
        <f t="shared" si="8"/>
        <v>877.80000000000007</v>
      </c>
      <c r="G69" s="15">
        <f t="shared" si="7"/>
        <v>22880</v>
      </c>
      <c r="H69" s="84">
        <f t="shared" si="9"/>
        <v>18258240</v>
      </c>
      <c r="I69" s="84">
        <f t="shared" si="10"/>
        <v>19718899</v>
      </c>
      <c r="J69" s="85">
        <f t="shared" si="11"/>
        <v>41000</v>
      </c>
      <c r="K69" s="86">
        <f t="shared" si="12"/>
        <v>2633400</v>
      </c>
    </row>
    <row r="70" spans="1:11" x14ac:dyDescent="0.25">
      <c r="A70" s="13">
        <v>69</v>
      </c>
      <c r="B70" s="14">
        <v>2001</v>
      </c>
      <c r="C70" s="14">
        <v>20</v>
      </c>
      <c r="D70" s="14" t="s">
        <v>64</v>
      </c>
      <c r="E70" s="69">
        <v>509</v>
      </c>
      <c r="F70" s="27">
        <f t="shared" si="8"/>
        <v>559.90000000000009</v>
      </c>
      <c r="G70" s="15">
        <f>G69+80</f>
        <v>22960</v>
      </c>
      <c r="H70" s="84">
        <f t="shared" si="9"/>
        <v>11686640</v>
      </c>
      <c r="I70" s="84">
        <f t="shared" si="10"/>
        <v>12621571</v>
      </c>
      <c r="J70" s="85">
        <f t="shared" si="11"/>
        <v>26500</v>
      </c>
      <c r="K70" s="86">
        <f t="shared" si="12"/>
        <v>1679700.0000000002</v>
      </c>
    </row>
    <row r="71" spans="1:11" x14ac:dyDescent="0.25">
      <c r="A71" s="13">
        <v>70</v>
      </c>
      <c r="B71" s="14">
        <v>2002</v>
      </c>
      <c r="C71" s="14">
        <v>20</v>
      </c>
      <c r="D71" s="14" t="s">
        <v>41</v>
      </c>
      <c r="E71" s="69">
        <v>596</v>
      </c>
      <c r="F71" s="27">
        <f t="shared" si="8"/>
        <v>655.6</v>
      </c>
      <c r="G71" s="15">
        <f t="shared" si="7"/>
        <v>22960</v>
      </c>
      <c r="H71" s="84">
        <f t="shared" si="9"/>
        <v>13684160</v>
      </c>
      <c r="I71" s="84">
        <f t="shared" si="10"/>
        <v>14778893</v>
      </c>
      <c r="J71" s="85">
        <f t="shared" si="11"/>
        <v>31000</v>
      </c>
      <c r="K71" s="86">
        <f t="shared" si="12"/>
        <v>1966800</v>
      </c>
    </row>
    <row r="72" spans="1:11" x14ac:dyDescent="0.25">
      <c r="A72" s="13">
        <v>71</v>
      </c>
      <c r="B72" s="14">
        <v>2003</v>
      </c>
      <c r="C72" s="14">
        <v>20</v>
      </c>
      <c r="D72" s="14" t="s">
        <v>22</v>
      </c>
      <c r="E72" s="69">
        <v>773</v>
      </c>
      <c r="F72" s="27">
        <f t="shared" si="8"/>
        <v>850.30000000000007</v>
      </c>
      <c r="G72" s="15">
        <f t="shared" ref="G72:G73" si="13">G71</f>
        <v>22960</v>
      </c>
      <c r="H72" s="84">
        <f t="shared" si="9"/>
        <v>17748080</v>
      </c>
      <c r="I72" s="84">
        <f t="shared" si="10"/>
        <v>19167926</v>
      </c>
      <c r="J72" s="85">
        <f t="shared" si="11"/>
        <v>40000</v>
      </c>
      <c r="K72" s="86">
        <f t="shared" si="12"/>
        <v>2550900</v>
      </c>
    </row>
    <row r="73" spans="1:11" x14ac:dyDescent="0.25">
      <c r="A73" s="13">
        <v>72</v>
      </c>
      <c r="B73" s="14">
        <v>2004</v>
      </c>
      <c r="C73" s="14">
        <v>20</v>
      </c>
      <c r="D73" s="14" t="s">
        <v>22</v>
      </c>
      <c r="E73" s="69">
        <v>798</v>
      </c>
      <c r="F73" s="27">
        <f t="shared" si="8"/>
        <v>877.80000000000007</v>
      </c>
      <c r="G73" s="15">
        <f t="shared" si="13"/>
        <v>22960</v>
      </c>
      <c r="H73" s="84">
        <f t="shared" si="9"/>
        <v>18322080</v>
      </c>
      <c r="I73" s="84">
        <f t="shared" si="10"/>
        <v>19787846</v>
      </c>
      <c r="J73" s="85">
        <f t="shared" si="11"/>
        <v>41000</v>
      </c>
      <c r="K73" s="86">
        <f t="shared" si="12"/>
        <v>2633400</v>
      </c>
    </row>
    <row r="74" spans="1:11" x14ac:dyDescent="0.25">
      <c r="A74" s="13">
        <v>73</v>
      </c>
      <c r="B74" s="14">
        <v>2101</v>
      </c>
      <c r="C74" s="14">
        <v>21</v>
      </c>
      <c r="D74" s="14" t="s">
        <v>64</v>
      </c>
      <c r="E74" s="69">
        <v>509</v>
      </c>
      <c r="F74" s="27">
        <f t="shared" si="8"/>
        <v>559.90000000000009</v>
      </c>
      <c r="G74" s="15">
        <f>G73+80</f>
        <v>23040</v>
      </c>
      <c r="H74" s="84">
        <f t="shared" si="9"/>
        <v>11727360</v>
      </c>
      <c r="I74" s="84">
        <f t="shared" si="10"/>
        <v>12665549</v>
      </c>
      <c r="J74" s="85">
        <f t="shared" si="11"/>
        <v>26500</v>
      </c>
      <c r="K74" s="86">
        <f t="shared" si="12"/>
        <v>1679700.0000000002</v>
      </c>
    </row>
    <row r="75" spans="1:11" x14ac:dyDescent="0.25">
      <c r="A75" s="13">
        <v>74</v>
      </c>
      <c r="B75" s="14">
        <v>2102</v>
      </c>
      <c r="C75" s="14">
        <v>21</v>
      </c>
      <c r="D75" s="14" t="s">
        <v>41</v>
      </c>
      <c r="E75" s="69">
        <v>596</v>
      </c>
      <c r="F75" s="27">
        <f t="shared" si="8"/>
        <v>655.6</v>
      </c>
      <c r="G75" s="15">
        <f t="shared" ref="G75:G77" si="14">G74</f>
        <v>23040</v>
      </c>
      <c r="H75" s="84">
        <f t="shared" si="9"/>
        <v>13731840</v>
      </c>
      <c r="I75" s="84">
        <f t="shared" si="10"/>
        <v>14830387</v>
      </c>
      <c r="J75" s="85">
        <f t="shared" si="11"/>
        <v>31000</v>
      </c>
      <c r="K75" s="86">
        <f t="shared" si="12"/>
        <v>1966800</v>
      </c>
    </row>
    <row r="76" spans="1:11" x14ac:dyDescent="0.25">
      <c r="A76" s="13">
        <v>75</v>
      </c>
      <c r="B76" s="14">
        <v>2103</v>
      </c>
      <c r="C76" s="14">
        <v>21</v>
      </c>
      <c r="D76" s="14" t="s">
        <v>22</v>
      </c>
      <c r="E76" s="69">
        <v>798</v>
      </c>
      <c r="F76" s="27">
        <f t="shared" si="8"/>
        <v>877.80000000000007</v>
      </c>
      <c r="G76" s="15">
        <f t="shared" si="14"/>
        <v>23040</v>
      </c>
      <c r="H76" s="84">
        <f t="shared" si="9"/>
        <v>18385920</v>
      </c>
      <c r="I76" s="84">
        <f t="shared" si="10"/>
        <v>19856794</v>
      </c>
      <c r="J76" s="85">
        <f t="shared" si="11"/>
        <v>41500</v>
      </c>
      <c r="K76" s="86">
        <f t="shared" si="12"/>
        <v>2633400</v>
      </c>
    </row>
    <row r="77" spans="1:11" x14ac:dyDescent="0.25">
      <c r="A77" s="13">
        <v>76</v>
      </c>
      <c r="B77" s="14">
        <v>2104</v>
      </c>
      <c r="C77" s="14">
        <v>21</v>
      </c>
      <c r="D77" s="14" t="s">
        <v>22</v>
      </c>
      <c r="E77" s="69">
        <v>798</v>
      </c>
      <c r="F77" s="27">
        <f t="shared" si="8"/>
        <v>877.80000000000007</v>
      </c>
      <c r="G77" s="15">
        <f t="shared" si="14"/>
        <v>23040</v>
      </c>
      <c r="H77" s="84">
        <f t="shared" si="9"/>
        <v>18385920</v>
      </c>
      <c r="I77" s="84">
        <f t="shared" si="10"/>
        <v>19856794</v>
      </c>
      <c r="J77" s="85">
        <f t="shared" si="11"/>
        <v>41500</v>
      </c>
      <c r="K77" s="86">
        <f t="shared" si="12"/>
        <v>2633400</v>
      </c>
    </row>
    <row r="78" spans="1:11" x14ac:dyDescent="0.25">
      <c r="A78" s="13">
        <v>77</v>
      </c>
      <c r="B78" s="14">
        <v>2201</v>
      </c>
      <c r="C78" s="14">
        <v>22</v>
      </c>
      <c r="D78" s="14" t="s">
        <v>64</v>
      </c>
      <c r="E78" s="69">
        <v>509</v>
      </c>
      <c r="F78" s="27">
        <f t="shared" si="8"/>
        <v>559.90000000000009</v>
      </c>
      <c r="G78" s="15">
        <f>G77+80</f>
        <v>23120</v>
      </c>
      <c r="H78" s="84">
        <f t="shared" si="9"/>
        <v>11768080</v>
      </c>
      <c r="I78" s="84">
        <f t="shared" si="10"/>
        <v>12709526</v>
      </c>
      <c r="J78" s="85">
        <f t="shared" si="11"/>
        <v>26500</v>
      </c>
      <c r="K78" s="86">
        <f t="shared" si="12"/>
        <v>1679700.0000000002</v>
      </c>
    </row>
    <row r="79" spans="1:11" x14ac:dyDescent="0.25">
      <c r="A79" s="13">
        <v>78</v>
      </c>
      <c r="B79" s="14">
        <v>2202</v>
      </c>
      <c r="C79" s="14">
        <v>22</v>
      </c>
      <c r="D79" s="14" t="s">
        <v>41</v>
      </c>
      <c r="E79" s="69">
        <v>596</v>
      </c>
      <c r="F79" s="27">
        <f t="shared" si="8"/>
        <v>655.6</v>
      </c>
      <c r="G79" s="15">
        <f t="shared" ref="G79:G81" si="15">G78</f>
        <v>23120</v>
      </c>
      <c r="H79" s="84">
        <f t="shared" si="9"/>
        <v>13779520</v>
      </c>
      <c r="I79" s="84">
        <f t="shared" si="10"/>
        <v>14881882</v>
      </c>
      <c r="J79" s="85">
        <f t="shared" si="11"/>
        <v>31000</v>
      </c>
      <c r="K79" s="86">
        <f t="shared" si="12"/>
        <v>1966800</v>
      </c>
    </row>
    <row r="80" spans="1:11" x14ac:dyDescent="0.25">
      <c r="A80" s="13">
        <v>79</v>
      </c>
      <c r="B80" s="14">
        <v>2203</v>
      </c>
      <c r="C80" s="14">
        <v>22</v>
      </c>
      <c r="D80" s="14" t="s">
        <v>22</v>
      </c>
      <c r="E80" s="69">
        <v>798</v>
      </c>
      <c r="F80" s="27">
        <f t="shared" si="8"/>
        <v>877.80000000000007</v>
      </c>
      <c r="G80" s="15">
        <f t="shared" si="15"/>
        <v>23120</v>
      </c>
      <c r="H80" s="84">
        <f t="shared" si="9"/>
        <v>18449760</v>
      </c>
      <c r="I80" s="84">
        <f t="shared" si="10"/>
        <v>19925741</v>
      </c>
      <c r="J80" s="85">
        <f t="shared" si="11"/>
        <v>41500</v>
      </c>
      <c r="K80" s="86">
        <f t="shared" si="12"/>
        <v>2633400</v>
      </c>
    </row>
    <row r="81" spans="1:11" x14ac:dyDescent="0.25">
      <c r="A81" s="13">
        <v>80</v>
      </c>
      <c r="B81" s="14">
        <v>2204</v>
      </c>
      <c r="C81" s="14">
        <v>22</v>
      </c>
      <c r="D81" s="14" t="s">
        <v>22</v>
      </c>
      <c r="E81" s="69">
        <v>798</v>
      </c>
      <c r="F81" s="27">
        <f t="shared" si="8"/>
        <v>877.80000000000007</v>
      </c>
      <c r="G81" s="15">
        <f t="shared" si="15"/>
        <v>23120</v>
      </c>
      <c r="H81" s="84">
        <f t="shared" si="9"/>
        <v>18449760</v>
      </c>
      <c r="I81" s="84">
        <f t="shared" si="10"/>
        <v>19925741</v>
      </c>
      <c r="J81" s="85">
        <f t="shared" si="11"/>
        <v>41500</v>
      </c>
      <c r="K81" s="86">
        <f t="shared" si="12"/>
        <v>2633400</v>
      </c>
    </row>
    <row r="82" spans="1:11" x14ac:dyDescent="0.25">
      <c r="A82" s="13">
        <v>81</v>
      </c>
      <c r="B82" s="14">
        <v>2301</v>
      </c>
      <c r="C82" s="14">
        <v>23</v>
      </c>
      <c r="D82" s="14" t="s">
        <v>64</v>
      </c>
      <c r="E82" s="69">
        <v>509</v>
      </c>
      <c r="F82" s="27">
        <f t="shared" si="8"/>
        <v>559.90000000000009</v>
      </c>
      <c r="G82" s="15">
        <f>G81+80</f>
        <v>23200</v>
      </c>
      <c r="H82" s="84">
        <f t="shared" si="9"/>
        <v>11808800</v>
      </c>
      <c r="I82" s="84">
        <f t="shared" si="10"/>
        <v>12753504</v>
      </c>
      <c r="J82" s="85">
        <f t="shared" si="11"/>
        <v>26500</v>
      </c>
      <c r="K82" s="86">
        <f t="shared" si="12"/>
        <v>1679700.0000000002</v>
      </c>
    </row>
    <row r="83" spans="1:11" x14ac:dyDescent="0.25">
      <c r="A83" s="13">
        <v>82</v>
      </c>
      <c r="B83" s="14">
        <v>2302</v>
      </c>
      <c r="C83" s="14">
        <v>23</v>
      </c>
      <c r="D83" s="14" t="s">
        <v>41</v>
      </c>
      <c r="E83" s="69">
        <v>596</v>
      </c>
      <c r="F83" s="27">
        <f t="shared" si="8"/>
        <v>655.6</v>
      </c>
      <c r="G83" s="15">
        <f t="shared" ref="G83:G85" si="16">G82</f>
        <v>23200</v>
      </c>
      <c r="H83" s="84">
        <f t="shared" si="9"/>
        <v>13827200</v>
      </c>
      <c r="I83" s="84">
        <f t="shared" si="10"/>
        <v>14933376</v>
      </c>
      <c r="J83" s="85">
        <f t="shared" si="11"/>
        <v>31000</v>
      </c>
      <c r="K83" s="86">
        <f t="shared" si="12"/>
        <v>1966800</v>
      </c>
    </row>
    <row r="84" spans="1:11" x14ac:dyDescent="0.25">
      <c r="A84" s="13">
        <v>83</v>
      </c>
      <c r="B84" s="14">
        <v>2303</v>
      </c>
      <c r="C84" s="14">
        <v>23</v>
      </c>
      <c r="D84" s="14" t="s">
        <v>22</v>
      </c>
      <c r="E84" s="69">
        <v>798</v>
      </c>
      <c r="F84" s="27">
        <f t="shared" si="8"/>
        <v>877.80000000000007</v>
      </c>
      <c r="G84" s="15">
        <f t="shared" si="16"/>
        <v>23200</v>
      </c>
      <c r="H84" s="84">
        <f t="shared" si="9"/>
        <v>18513600</v>
      </c>
      <c r="I84" s="84">
        <f t="shared" si="10"/>
        <v>19994688</v>
      </c>
      <c r="J84" s="85">
        <f t="shared" si="11"/>
        <v>41500</v>
      </c>
      <c r="K84" s="86">
        <f t="shared" si="12"/>
        <v>2633400</v>
      </c>
    </row>
    <row r="85" spans="1:11" x14ac:dyDescent="0.25">
      <c r="A85" s="13">
        <v>84</v>
      </c>
      <c r="B85" s="14">
        <v>2304</v>
      </c>
      <c r="C85" s="14">
        <v>23</v>
      </c>
      <c r="D85" s="14" t="s">
        <v>22</v>
      </c>
      <c r="E85" s="69">
        <v>798</v>
      </c>
      <c r="F85" s="27">
        <f t="shared" si="8"/>
        <v>877.80000000000007</v>
      </c>
      <c r="G85" s="15">
        <f t="shared" si="16"/>
        <v>23200</v>
      </c>
      <c r="H85" s="84">
        <f t="shared" si="9"/>
        <v>18513600</v>
      </c>
      <c r="I85" s="84">
        <f t="shared" si="10"/>
        <v>19994688</v>
      </c>
      <c r="J85" s="85">
        <f t="shared" si="11"/>
        <v>41500</v>
      </c>
      <c r="K85" s="86">
        <f t="shared" si="12"/>
        <v>2633400</v>
      </c>
    </row>
    <row r="86" spans="1:11" x14ac:dyDescent="0.25">
      <c r="A86" s="76" t="s">
        <v>24</v>
      </c>
      <c r="B86" s="76"/>
      <c r="C86" s="76"/>
      <c r="D86" s="76"/>
      <c r="E86" s="55">
        <f>SUM(E2:E85)</f>
        <v>54867</v>
      </c>
      <c r="F86" s="53">
        <f>SUM(F2:F85)</f>
        <v>60353.700000000041</v>
      </c>
      <c r="G86" s="87"/>
      <c r="H86" s="75">
        <f t="shared" ref="H86:K86" si="17">SUM(H2:H85)</f>
        <v>1229972880</v>
      </c>
      <c r="I86" s="75">
        <f t="shared" si="17"/>
        <v>1328370710</v>
      </c>
      <c r="J86" s="75"/>
      <c r="K86" s="75">
        <f t="shared" si="17"/>
        <v>181061100</v>
      </c>
    </row>
  </sheetData>
  <mergeCells count="1">
    <mergeCell ref="A86:D86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97FBD-665D-4956-A5A8-A205D7A3EE93}">
  <dimension ref="A1:O86"/>
  <sheetViews>
    <sheetView topLeftCell="A64" zoomScale="175" zoomScaleNormal="175" workbookViewId="0">
      <selection activeCell="H73" sqref="H73"/>
    </sheetView>
  </sheetViews>
  <sheetFormatPr defaultRowHeight="15" x14ac:dyDescent="0.25"/>
  <cols>
    <col min="1" max="1" width="4.5703125" customWidth="1"/>
    <col min="2" max="2" width="5.85546875" customWidth="1"/>
    <col min="3" max="3" width="6.42578125" customWidth="1"/>
    <col min="4" max="4" width="7.28515625" customWidth="1"/>
    <col min="5" max="5" width="7.28515625" style="1" customWidth="1"/>
    <col min="6" max="6" width="7.140625" style="5" customWidth="1"/>
    <col min="7" max="7" width="8.140625" style="88" customWidth="1"/>
    <col min="8" max="8" width="12.42578125" style="88" customWidth="1"/>
    <col min="9" max="9" width="13.42578125" style="88" customWidth="1"/>
    <col min="10" max="10" width="9.140625" style="88" customWidth="1"/>
    <col min="11" max="11" width="10.85546875" style="88" customWidth="1"/>
  </cols>
  <sheetData>
    <row r="1" spans="1:11" ht="53.25" customHeight="1" x14ac:dyDescent="0.25">
      <c r="A1" s="65" t="s">
        <v>1</v>
      </c>
      <c r="B1" s="66" t="s">
        <v>0</v>
      </c>
      <c r="C1" s="67" t="s">
        <v>2</v>
      </c>
      <c r="D1" s="67" t="s">
        <v>11</v>
      </c>
      <c r="E1" s="67" t="s">
        <v>13</v>
      </c>
      <c r="F1" s="68" t="s">
        <v>10</v>
      </c>
      <c r="G1" s="80" t="s">
        <v>73</v>
      </c>
      <c r="H1" s="81" t="s">
        <v>74</v>
      </c>
      <c r="I1" s="82" t="s">
        <v>75</v>
      </c>
      <c r="J1" s="83" t="s">
        <v>76</v>
      </c>
      <c r="K1" s="83" t="s">
        <v>77</v>
      </c>
    </row>
    <row r="2" spans="1:11" x14ac:dyDescent="0.25">
      <c r="A2" s="13">
        <v>1</v>
      </c>
      <c r="B2" s="26">
        <v>305</v>
      </c>
      <c r="C2" s="14">
        <v>3</v>
      </c>
      <c r="D2" s="14" t="s">
        <v>43</v>
      </c>
      <c r="E2" s="26">
        <v>453</v>
      </c>
      <c r="F2" s="27">
        <f>E2*1.1</f>
        <v>498.30000000000007</v>
      </c>
      <c r="G2" s="15">
        <v>21600</v>
      </c>
      <c r="H2" s="84">
        <f t="shared" ref="H2" si="0">E2*G2</f>
        <v>9784800</v>
      </c>
      <c r="I2" s="84">
        <f>ROUND(H2*1.08,0)</f>
        <v>10567584</v>
      </c>
      <c r="J2" s="85">
        <f>MROUND((I2*0.025/12),500)</f>
        <v>22000</v>
      </c>
      <c r="K2" s="86">
        <f>F2*3000</f>
        <v>1494900.0000000002</v>
      </c>
    </row>
    <row r="3" spans="1:11" x14ac:dyDescent="0.25">
      <c r="A3" s="13">
        <v>2</v>
      </c>
      <c r="B3" s="26">
        <v>306</v>
      </c>
      <c r="C3" s="14">
        <v>3</v>
      </c>
      <c r="D3" s="14" t="s">
        <v>41</v>
      </c>
      <c r="E3" s="63">
        <v>548</v>
      </c>
      <c r="F3" s="27">
        <f t="shared" ref="F3:F66" si="1">E3*1.1</f>
        <v>602.80000000000007</v>
      </c>
      <c r="G3" s="15">
        <f>G2</f>
        <v>21600</v>
      </c>
      <c r="H3" s="84">
        <f t="shared" ref="H3:H66" si="2">E3*G3</f>
        <v>11836800</v>
      </c>
      <c r="I3" s="84">
        <f t="shared" ref="I3:I66" si="3">ROUND(H3*1.08,0)</f>
        <v>12783744</v>
      </c>
      <c r="J3" s="85">
        <f t="shared" ref="J3:J66" si="4">MROUND((I3*0.025/12),500)</f>
        <v>26500</v>
      </c>
      <c r="K3" s="86">
        <f t="shared" ref="K3:K66" si="5">F3*3000</f>
        <v>1808400.0000000002</v>
      </c>
    </row>
    <row r="4" spans="1:11" x14ac:dyDescent="0.25">
      <c r="A4" s="13">
        <v>3</v>
      </c>
      <c r="B4" s="26">
        <v>307</v>
      </c>
      <c r="C4" s="14">
        <v>3</v>
      </c>
      <c r="D4" s="14" t="s">
        <v>22</v>
      </c>
      <c r="E4" s="63">
        <v>688</v>
      </c>
      <c r="F4" s="27">
        <f t="shared" si="1"/>
        <v>756.80000000000007</v>
      </c>
      <c r="G4" s="15">
        <f t="shared" ref="G4:G5" si="6">G3</f>
        <v>21600</v>
      </c>
      <c r="H4" s="84">
        <f t="shared" si="2"/>
        <v>14860800</v>
      </c>
      <c r="I4" s="84">
        <f t="shared" si="3"/>
        <v>16049664</v>
      </c>
      <c r="J4" s="85">
        <f t="shared" si="4"/>
        <v>33500</v>
      </c>
      <c r="K4" s="86">
        <f t="shared" si="5"/>
        <v>2270400</v>
      </c>
    </row>
    <row r="5" spans="1:11" x14ac:dyDescent="0.25">
      <c r="A5" s="13">
        <v>4</v>
      </c>
      <c r="B5" s="26">
        <v>308</v>
      </c>
      <c r="C5" s="14">
        <v>3</v>
      </c>
      <c r="D5" s="14" t="s">
        <v>22</v>
      </c>
      <c r="E5" s="63">
        <v>705</v>
      </c>
      <c r="F5" s="27">
        <f t="shared" si="1"/>
        <v>775.50000000000011</v>
      </c>
      <c r="G5" s="15">
        <f t="shared" si="6"/>
        <v>21600</v>
      </c>
      <c r="H5" s="84">
        <f t="shared" si="2"/>
        <v>15228000</v>
      </c>
      <c r="I5" s="84">
        <f t="shared" si="3"/>
        <v>16446240</v>
      </c>
      <c r="J5" s="85">
        <f t="shared" si="4"/>
        <v>34500</v>
      </c>
      <c r="K5" s="86">
        <f t="shared" si="5"/>
        <v>2326500.0000000005</v>
      </c>
    </row>
    <row r="6" spans="1:11" x14ac:dyDescent="0.25">
      <c r="A6" s="13">
        <v>5</v>
      </c>
      <c r="B6" s="26">
        <v>405</v>
      </c>
      <c r="C6" s="14">
        <v>4</v>
      </c>
      <c r="D6" s="14" t="s">
        <v>43</v>
      </c>
      <c r="E6" s="63">
        <v>467</v>
      </c>
      <c r="F6" s="27">
        <f t="shared" si="1"/>
        <v>513.70000000000005</v>
      </c>
      <c r="G6" s="15">
        <f>G5+80</f>
        <v>21680</v>
      </c>
      <c r="H6" s="84">
        <f t="shared" si="2"/>
        <v>10124560</v>
      </c>
      <c r="I6" s="84">
        <f t="shared" si="3"/>
        <v>10934525</v>
      </c>
      <c r="J6" s="85">
        <f t="shared" si="4"/>
        <v>23000</v>
      </c>
      <c r="K6" s="86">
        <f t="shared" si="5"/>
        <v>1541100.0000000002</v>
      </c>
    </row>
    <row r="7" spans="1:11" x14ac:dyDescent="0.25">
      <c r="A7" s="13">
        <v>6</v>
      </c>
      <c r="B7" s="26">
        <v>406</v>
      </c>
      <c r="C7" s="14">
        <v>4</v>
      </c>
      <c r="D7" s="14" t="s">
        <v>41</v>
      </c>
      <c r="E7" s="63">
        <v>515</v>
      </c>
      <c r="F7" s="27">
        <f t="shared" si="1"/>
        <v>566.5</v>
      </c>
      <c r="G7" s="15">
        <f t="shared" ref="G7:G71" si="7">G6</f>
        <v>21680</v>
      </c>
      <c r="H7" s="84">
        <f t="shared" si="2"/>
        <v>11165200</v>
      </c>
      <c r="I7" s="84">
        <f t="shared" si="3"/>
        <v>12058416</v>
      </c>
      <c r="J7" s="85">
        <f t="shared" si="4"/>
        <v>25000</v>
      </c>
      <c r="K7" s="86">
        <f t="shared" si="5"/>
        <v>1699500</v>
      </c>
    </row>
    <row r="8" spans="1:11" x14ac:dyDescent="0.25">
      <c r="A8" s="13">
        <v>7</v>
      </c>
      <c r="B8" s="26">
        <v>407</v>
      </c>
      <c r="C8" s="14">
        <v>4</v>
      </c>
      <c r="D8" s="14" t="s">
        <v>22</v>
      </c>
      <c r="E8" s="63">
        <v>705</v>
      </c>
      <c r="F8" s="27">
        <f t="shared" si="1"/>
        <v>775.50000000000011</v>
      </c>
      <c r="G8" s="15">
        <f t="shared" si="7"/>
        <v>21680</v>
      </c>
      <c r="H8" s="84">
        <f t="shared" si="2"/>
        <v>15284400</v>
      </c>
      <c r="I8" s="84">
        <f t="shared" si="3"/>
        <v>16507152</v>
      </c>
      <c r="J8" s="85">
        <f t="shared" si="4"/>
        <v>34500</v>
      </c>
      <c r="K8" s="86">
        <f t="shared" si="5"/>
        <v>2326500.0000000005</v>
      </c>
    </row>
    <row r="9" spans="1:11" x14ac:dyDescent="0.25">
      <c r="A9" s="13">
        <v>8</v>
      </c>
      <c r="B9" s="26">
        <v>408</v>
      </c>
      <c r="C9" s="14">
        <v>4</v>
      </c>
      <c r="D9" s="14" t="s">
        <v>22</v>
      </c>
      <c r="E9" s="63">
        <v>705</v>
      </c>
      <c r="F9" s="27">
        <f t="shared" si="1"/>
        <v>775.50000000000011</v>
      </c>
      <c r="G9" s="15">
        <f t="shared" si="7"/>
        <v>21680</v>
      </c>
      <c r="H9" s="84">
        <f t="shared" si="2"/>
        <v>15284400</v>
      </c>
      <c r="I9" s="84">
        <f t="shared" si="3"/>
        <v>16507152</v>
      </c>
      <c r="J9" s="85">
        <f t="shared" si="4"/>
        <v>34500</v>
      </c>
      <c r="K9" s="86">
        <f t="shared" si="5"/>
        <v>2326500.0000000005</v>
      </c>
    </row>
    <row r="10" spans="1:11" x14ac:dyDescent="0.25">
      <c r="A10" s="13">
        <v>9</v>
      </c>
      <c r="B10" s="26">
        <v>505</v>
      </c>
      <c r="C10" s="14">
        <v>5</v>
      </c>
      <c r="D10" s="14" t="s">
        <v>43</v>
      </c>
      <c r="E10" s="63">
        <v>453</v>
      </c>
      <c r="F10" s="27">
        <f t="shared" si="1"/>
        <v>498.30000000000007</v>
      </c>
      <c r="G10" s="15">
        <f>G9+80</f>
        <v>21760</v>
      </c>
      <c r="H10" s="84">
        <f t="shared" si="2"/>
        <v>9857280</v>
      </c>
      <c r="I10" s="84">
        <f t="shared" si="3"/>
        <v>10645862</v>
      </c>
      <c r="J10" s="85">
        <f t="shared" si="4"/>
        <v>22000</v>
      </c>
      <c r="K10" s="86">
        <f t="shared" si="5"/>
        <v>1494900.0000000002</v>
      </c>
    </row>
    <row r="11" spans="1:11" x14ac:dyDescent="0.25">
      <c r="A11" s="13">
        <v>10</v>
      </c>
      <c r="B11" s="26">
        <v>506</v>
      </c>
      <c r="C11" s="14">
        <v>5</v>
      </c>
      <c r="D11" s="14" t="s">
        <v>41</v>
      </c>
      <c r="E11" s="63">
        <v>548</v>
      </c>
      <c r="F11" s="27">
        <f t="shared" si="1"/>
        <v>602.80000000000007</v>
      </c>
      <c r="G11" s="15">
        <f t="shared" si="7"/>
        <v>21760</v>
      </c>
      <c r="H11" s="84">
        <f t="shared" si="2"/>
        <v>11924480</v>
      </c>
      <c r="I11" s="84">
        <f t="shared" si="3"/>
        <v>12878438</v>
      </c>
      <c r="J11" s="85">
        <f t="shared" si="4"/>
        <v>27000</v>
      </c>
      <c r="K11" s="86">
        <f t="shared" si="5"/>
        <v>1808400.0000000002</v>
      </c>
    </row>
    <row r="12" spans="1:11" x14ac:dyDescent="0.25">
      <c r="A12" s="13">
        <v>11</v>
      </c>
      <c r="B12" s="26">
        <v>507</v>
      </c>
      <c r="C12" s="14">
        <v>5</v>
      </c>
      <c r="D12" s="14" t="s">
        <v>22</v>
      </c>
      <c r="E12" s="63">
        <v>688</v>
      </c>
      <c r="F12" s="27">
        <f t="shared" si="1"/>
        <v>756.80000000000007</v>
      </c>
      <c r="G12" s="15">
        <f t="shared" si="7"/>
        <v>21760</v>
      </c>
      <c r="H12" s="84">
        <f t="shared" si="2"/>
        <v>14970880</v>
      </c>
      <c r="I12" s="84">
        <f t="shared" si="3"/>
        <v>16168550</v>
      </c>
      <c r="J12" s="85">
        <f t="shared" si="4"/>
        <v>33500</v>
      </c>
      <c r="K12" s="86">
        <f t="shared" si="5"/>
        <v>2270400</v>
      </c>
    </row>
    <row r="13" spans="1:11" x14ac:dyDescent="0.25">
      <c r="A13" s="13">
        <v>12</v>
      </c>
      <c r="B13" s="26">
        <v>508</v>
      </c>
      <c r="C13" s="14">
        <v>5</v>
      </c>
      <c r="D13" s="14" t="s">
        <v>22</v>
      </c>
      <c r="E13" s="63">
        <v>705</v>
      </c>
      <c r="F13" s="27">
        <f t="shared" si="1"/>
        <v>775.50000000000011</v>
      </c>
      <c r="G13" s="15">
        <f t="shared" si="7"/>
        <v>21760</v>
      </c>
      <c r="H13" s="84">
        <f t="shared" si="2"/>
        <v>15340800</v>
      </c>
      <c r="I13" s="84">
        <f t="shared" si="3"/>
        <v>16568064</v>
      </c>
      <c r="J13" s="85">
        <f t="shared" si="4"/>
        <v>34500</v>
      </c>
      <c r="K13" s="86">
        <f t="shared" si="5"/>
        <v>2326500.0000000005</v>
      </c>
    </row>
    <row r="14" spans="1:11" x14ac:dyDescent="0.25">
      <c r="A14" s="13">
        <v>13</v>
      </c>
      <c r="B14" s="26">
        <v>605</v>
      </c>
      <c r="C14" s="14">
        <v>6</v>
      </c>
      <c r="D14" s="14" t="s">
        <v>43</v>
      </c>
      <c r="E14" s="63">
        <v>453</v>
      </c>
      <c r="F14" s="27">
        <f t="shared" si="1"/>
        <v>498.30000000000007</v>
      </c>
      <c r="G14" s="15">
        <f>G13+80</f>
        <v>21840</v>
      </c>
      <c r="H14" s="84">
        <f t="shared" si="2"/>
        <v>9893520</v>
      </c>
      <c r="I14" s="84">
        <f t="shared" si="3"/>
        <v>10685002</v>
      </c>
      <c r="J14" s="85">
        <f t="shared" si="4"/>
        <v>22500</v>
      </c>
      <c r="K14" s="86">
        <f t="shared" si="5"/>
        <v>1494900.0000000002</v>
      </c>
    </row>
    <row r="15" spans="1:11" x14ac:dyDescent="0.25">
      <c r="A15" s="13">
        <v>14</v>
      </c>
      <c r="B15" s="26">
        <v>606</v>
      </c>
      <c r="C15" s="14">
        <v>6</v>
      </c>
      <c r="D15" s="14" t="s">
        <v>41</v>
      </c>
      <c r="E15" s="63">
        <v>515</v>
      </c>
      <c r="F15" s="27">
        <f t="shared" si="1"/>
        <v>566.5</v>
      </c>
      <c r="G15" s="15">
        <f t="shared" si="7"/>
        <v>21840</v>
      </c>
      <c r="H15" s="84">
        <f t="shared" si="2"/>
        <v>11247600</v>
      </c>
      <c r="I15" s="84">
        <f t="shared" si="3"/>
        <v>12147408</v>
      </c>
      <c r="J15" s="85">
        <f t="shared" si="4"/>
        <v>25500</v>
      </c>
      <c r="K15" s="86">
        <f t="shared" si="5"/>
        <v>1699500</v>
      </c>
    </row>
    <row r="16" spans="1:11" x14ac:dyDescent="0.25">
      <c r="A16" s="13">
        <v>15</v>
      </c>
      <c r="B16" s="26">
        <v>607</v>
      </c>
      <c r="C16" s="14">
        <v>6</v>
      </c>
      <c r="D16" s="14" t="s">
        <v>22</v>
      </c>
      <c r="E16" s="63">
        <v>705</v>
      </c>
      <c r="F16" s="27">
        <f t="shared" si="1"/>
        <v>775.50000000000011</v>
      </c>
      <c r="G16" s="15">
        <f t="shared" si="7"/>
        <v>21840</v>
      </c>
      <c r="H16" s="84">
        <f t="shared" si="2"/>
        <v>15397200</v>
      </c>
      <c r="I16" s="84">
        <f t="shared" si="3"/>
        <v>16628976</v>
      </c>
      <c r="J16" s="85">
        <f t="shared" si="4"/>
        <v>34500</v>
      </c>
      <c r="K16" s="86">
        <f t="shared" si="5"/>
        <v>2326500.0000000005</v>
      </c>
    </row>
    <row r="17" spans="1:14" x14ac:dyDescent="0.25">
      <c r="A17" s="13">
        <v>16</v>
      </c>
      <c r="B17" s="26">
        <v>608</v>
      </c>
      <c r="C17" s="14">
        <v>6</v>
      </c>
      <c r="D17" s="14" t="s">
        <v>22</v>
      </c>
      <c r="E17" s="63">
        <v>694</v>
      </c>
      <c r="F17" s="27">
        <f t="shared" si="1"/>
        <v>763.40000000000009</v>
      </c>
      <c r="G17" s="15">
        <f t="shared" si="7"/>
        <v>21840</v>
      </c>
      <c r="H17" s="84">
        <f t="shared" si="2"/>
        <v>15156960</v>
      </c>
      <c r="I17" s="84">
        <f t="shared" si="3"/>
        <v>16369517</v>
      </c>
      <c r="J17" s="85">
        <f t="shared" si="4"/>
        <v>34000</v>
      </c>
      <c r="K17" s="86">
        <f t="shared" si="5"/>
        <v>2290200.0000000005</v>
      </c>
    </row>
    <row r="18" spans="1:14" x14ac:dyDescent="0.25">
      <c r="A18" s="13">
        <v>17</v>
      </c>
      <c r="B18" s="14">
        <v>705</v>
      </c>
      <c r="C18" s="14">
        <v>7</v>
      </c>
      <c r="D18" s="14" t="s">
        <v>43</v>
      </c>
      <c r="E18" s="63">
        <v>502</v>
      </c>
      <c r="F18" s="27">
        <f t="shared" si="1"/>
        <v>552.20000000000005</v>
      </c>
      <c r="G18" s="15">
        <f>G17+80</f>
        <v>21920</v>
      </c>
      <c r="H18" s="84">
        <f t="shared" si="2"/>
        <v>11003840</v>
      </c>
      <c r="I18" s="84">
        <f t="shared" si="3"/>
        <v>11884147</v>
      </c>
      <c r="J18" s="85">
        <f t="shared" si="4"/>
        <v>25000</v>
      </c>
      <c r="K18" s="86">
        <f t="shared" si="5"/>
        <v>1656600.0000000002</v>
      </c>
    </row>
    <row r="19" spans="1:14" x14ac:dyDescent="0.25">
      <c r="A19" s="13">
        <v>18</v>
      </c>
      <c r="B19" s="14">
        <v>706</v>
      </c>
      <c r="C19" s="14">
        <v>7</v>
      </c>
      <c r="D19" s="14" t="s">
        <v>41</v>
      </c>
      <c r="E19" s="63">
        <v>596</v>
      </c>
      <c r="F19" s="27">
        <f t="shared" si="1"/>
        <v>655.6</v>
      </c>
      <c r="G19" s="15">
        <f t="shared" si="7"/>
        <v>21920</v>
      </c>
      <c r="H19" s="84">
        <f t="shared" si="2"/>
        <v>13064320</v>
      </c>
      <c r="I19" s="84">
        <f t="shared" si="3"/>
        <v>14109466</v>
      </c>
      <c r="J19" s="85">
        <f t="shared" si="4"/>
        <v>29500</v>
      </c>
      <c r="K19" s="86">
        <f t="shared" si="5"/>
        <v>1966800</v>
      </c>
    </row>
    <row r="20" spans="1:14" x14ac:dyDescent="0.25">
      <c r="A20" s="13">
        <v>19</v>
      </c>
      <c r="B20" s="14">
        <v>707</v>
      </c>
      <c r="C20" s="14">
        <v>7</v>
      </c>
      <c r="D20" s="14" t="s">
        <v>43</v>
      </c>
      <c r="E20" s="63">
        <v>637</v>
      </c>
      <c r="F20" s="27">
        <f t="shared" si="1"/>
        <v>700.7</v>
      </c>
      <c r="G20" s="15">
        <f t="shared" si="7"/>
        <v>21920</v>
      </c>
      <c r="H20" s="84">
        <f t="shared" si="2"/>
        <v>13963040</v>
      </c>
      <c r="I20" s="84">
        <f t="shared" si="3"/>
        <v>15080083</v>
      </c>
      <c r="J20" s="85">
        <f t="shared" si="4"/>
        <v>31500</v>
      </c>
      <c r="K20" s="86">
        <f t="shared" si="5"/>
        <v>2102100</v>
      </c>
    </row>
    <row r="21" spans="1:14" x14ac:dyDescent="0.25">
      <c r="A21" s="13">
        <v>20</v>
      </c>
      <c r="B21" s="14">
        <v>708</v>
      </c>
      <c r="C21" s="14">
        <v>7</v>
      </c>
      <c r="D21" s="14" t="s">
        <v>43</v>
      </c>
      <c r="E21" s="63">
        <v>637</v>
      </c>
      <c r="F21" s="27">
        <f t="shared" si="1"/>
        <v>700.7</v>
      </c>
      <c r="G21" s="15">
        <f t="shared" si="7"/>
        <v>21920</v>
      </c>
      <c r="H21" s="84">
        <f t="shared" si="2"/>
        <v>13963040</v>
      </c>
      <c r="I21" s="84">
        <f t="shared" si="3"/>
        <v>15080083</v>
      </c>
      <c r="J21" s="85">
        <f t="shared" si="4"/>
        <v>31500</v>
      </c>
      <c r="K21" s="86">
        <f t="shared" si="5"/>
        <v>2102100</v>
      </c>
    </row>
    <row r="22" spans="1:14" x14ac:dyDescent="0.25">
      <c r="A22" s="13">
        <v>21</v>
      </c>
      <c r="B22" s="14">
        <v>805</v>
      </c>
      <c r="C22" s="14">
        <v>8</v>
      </c>
      <c r="D22" s="14" t="s">
        <v>43</v>
      </c>
      <c r="E22" s="63">
        <v>509</v>
      </c>
      <c r="F22" s="27">
        <f t="shared" si="1"/>
        <v>559.90000000000009</v>
      </c>
      <c r="G22" s="15">
        <f>G21+80</f>
        <v>22000</v>
      </c>
      <c r="H22" s="84">
        <f t="shared" si="2"/>
        <v>11198000</v>
      </c>
      <c r="I22" s="84">
        <f t="shared" si="3"/>
        <v>12093840</v>
      </c>
      <c r="J22" s="85">
        <f t="shared" si="4"/>
        <v>25000</v>
      </c>
      <c r="K22" s="86">
        <f t="shared" si="5"/>
        <v>1679700.0000000002</v>
      </c>
    </row>
    <row r="23" spans="1:14" x14ac:dyDescent="0.25">
      <c r="A23" s="13">
        <v>22</v>
      </c>
      <c r="B23" s="14">
        <v>806</v>
      </c>
      <c r="C23" s="14">
        <v>8</v>
      </c>
      <c r="D23" s="14" t="s">
        <v>41</v>
      </c>
      <c r="E23" s="63">
        <v>596</v>
      </c>
      <c r="F23" s="27">
        <f t="shared" si="1"/>
        <v>655.6</v>
      </c>
      <c r="G23" s="15">
        <f t="shared" si="7"/>
        <v>22000</v>
      </c>
      <c r="H23" s="84">
        <f t="shared" si="2"/>
        <v>13112000</v>
      </c>
      <c r="I23" s="84">
        <f t="shared" si="3"/>
        <v>14160960</v>
      </c>
      <c r="J23" s="85">
        <f t="shared" si="4"/>
        <v>29500</v>
      </c>
      <c r="K23" s="86">
        <f t="shared" si="5"/>
        <v>1966800</v>
      </c>
    </row>
    <row r="24" spans="1:14" x14ac:dyDescent="0.25">
      <c r="A24" s="13">
        <v>23</v>
      </c>
      <c r="B24" s="14">
        <v>807</v>
      </c>
      <c r="C24" s="14">
        <v>8</v>
      </c>
      <c r="D24" s="14" t="s">
        <v>22</v>
      </c>
      <c r="E24" s="63">
        <v>798</v>
      </c>
      <c r="F24" s="27">
        <f t="shared" si="1"/>
        <v>877.80000000000007</v>
      </c>
      <c r="G24" s="15">
        <f t="shared" si="7"/>
        <v>22000</v>
      </c>
      <c r="H24" s="84">
        <f t="shared" si="2"/>
        <v>17556000</v>
      </c>
      <c r="I24" s="84">
        <f t="shared" si="3"/>
        <v>18960480</v>
      </c>
      <c r="J24" s="85">
        <f t="shared" si="4"/>
        <v>39500</v>
      </c>
      <c r="K24" s="86">
        <f t="shared" si="5"/>
        <v>2633400</v>
      </c>
    </row>
    <row r="25" spans="1:14" x14ac:dyDescent="0.25">
      <c r="A25" s="13">
        <v>24</v>
      </c>
      <c r="B25" s="14">
        <v>808</v>
      </c>
      <c r="C25" s="14">
        <v>8</v>
      </c>
      <c r="D25" s="14" t="s">
        <v>22</v>
      </c>
      <c r="E25" s="63">
        <v>798</v>
      </c>
      <c r="F25" s="27">
        <f t="shared" si="1"/>
        <v>877.80000000000007</v>
      </c>
      <c r="G25" s="15">
        <f t="shared" si="7"/>
        <v>22000</v>
      </c>
      <c r="H25" s="84">
        <f t="shared" si="2"/>
        <v>17556000</v>
      </c>
      <c r="I25" s="84">
        <f t="shared" si="3"/>
        <v>18960480</v>
      </c>
      <c r="J25" s="85">
        <f t="shared" si="4"/>
        <v>39500</v>
      </c>
      <c r="K25" s="86">
        <f t="shared" si="5"/>
        <v>2633400</v>
      </c>
    </row>
    <row r="26" spans="1:14" x14ac:dyDescent="0.25">
      <c r="A26" s="13">
        <v>25</v>
      </c>
      <c r="B26" s="14">
        <v>905</v>
      </c>
      <c r="C26" s="14">
        <v>9</v>
      </c>
      <c r="D26" s="14" t="s">
        <v>43</v>
      </c>
      <c r="E26" s="63">
        <v>509</v>
      </c>
      <c r="F26" s="27">
        <f t="shared" si="1"/>
        <v>559.90000000000009</v>
      </c>
      <c r="G26" s="15">
        <f>G25+80</f>
        <v>22080</v>
      </c>
      <c r="H26" s="84">
        <f t="shared" si="2"/>
        <v>11238720</v>
      </c>
      <c r="I26" s="84">
        <f t="shared" si="3"/>
        <v>12137818</v>
      </c>
      <c r="J26" s="85">
        <f t="shared" si="4"/>
        <v>25500</v>
      </c>
      <c r="K26" s="86">
        <f t="shared" si="5"/>
        <v>1679700.0000000002</v>
      </c>
    </row>
    <row r="27" spans="1:14" x14ac:dyDescent="0.25">
      <c r="A27" s="13">
        <v>26</v>
      </c>
      <c r="B27" s="14">
        <v>906</v>
      </c>
      <c r="C27" s="14">
        <v>9</v>
      </c>
      <c r="D27" s="14" t="s">
        <v>41</v>
      </c>
      <c r="E27" s="63">
        <v>596</v>
      </c>
      <c r="F27" s="27">
        <f t="shared" si="1"/>
        <v>655.6</v>
      </c>
      <c r="G27" s="15">
        <f t="shared" si="7"/>
        <v>22080</v>
      </c>
      <c r="H27" s="84">
        <f t="shared" si="2"/>
        <v>13159680</v>
      </c>
      <c r="I27" s="84">
        <f t="shared" si="3"/>
        <v>14212454</v>
      </c>
      <c r="J27" s="85">
        <f t="shared" si="4"/>
        <v>29500</v>
      </c>
      <c r="K27" s="86">
        <f t="shared" si="5"/>
        <v>1966800</v>
      </c>
    </row>
    <row r="28" spans="1:14" x14ac:dyDescent="0.25">
      <c r="A28" s="13">
        <v>27</v>
      </c>
      <c r="B28" s="14">
        <v>907</v>
      </c>
      <c r="C28" s="14">
        <v>9</v>
      </c>
      <c r="D28" s="14" t="s">
        <v>22</v>
      </c>
      <c r="E28" s="63">
        <v>773</v>
      </c>
      <c r="F28" s="27">
        <f t="shared" si="1"/>
        <v>850.30000000000007</v>
      </c>
      <c r="G28" s="15">
        <f t="shared" si="7"/>
        <v>22080</v>
      </c>
      <c r="H28" s="84">
        <f t="shared" si="2"/>
        <v>17067840</v>
      </c>
      <c r="I28" s="84">
        <f t="shared" si="3"/>
        <v>18433267</v>
      </c>
      <c r="J28" s="85">
        <f t="shared" si="4"/>
        <v>38500</v>
      </c>
      <c r="K28" s="86">
        <f t="shared" si="5"/>
        <v>2550900</v>
      </c>
    </row>
    <row r="29" spans="1:14" x14ac:dyDescent="0.25">
      <c r="A29" s="13">
        <v>28</v>
      </c>
      <c r="B29" s="14">
        <v>908</v>
      </c>
      <c r="C29" s="14">
        <v>9</v>
      </c>
      <c r="D29" s="14" t="s">
        <v>22</v>
      </c>
      <c r="E29" s="63">
        <v>798</v>
      </c>
      <c r="F29" s="27">
        <f t="shared" si="1"/>
        <v>877.80000000000007</v>
      </c>
      <c r="G29" s="15">
        <f t="shared" si="7"/>
        <v>22080</v>
      </c>
      <c r="H29" s="84">
        <f t="shared" si="2"/>
        <v>17619840</v>
      </c>
      <c r="I29" s="84">
        <f t="shared" si="3"/>
        <v>19029427</v>
      </c>
      <c r="J29" s="85">
        <f t="shared" si="4"/>
        <v>39500</v>
      </c>
      <c r="K29" s="86">
        <f t="shared" si="5"/>
        <v>2633400</v>
      </c>
    </row>
    <row r="30" spans="1:14" x14ac:dyDescent="0.25">
      <c r="A30" s="13">
        <v>29</v>
      </c>
      <c r="B30" s="14">
        <v>1005</v>
      </c>
      <c r="C30" s="14">
        <v>10</v>
      </c>
      <c r="D30" s="14" t="s">
        <v>43</v>
      </c>
      <c r="E30" s="63">
        <v>509</v>
      </c>
      <c r="F30" s="27">
        <f t="shared" si="1"/>
        <v>559.90000000000009</v>
      </c>
      <c r="G30" s="15">
        <f>G29+80</f>
        <v>22160</v>
      </c>
      <c r="H30" s="84">
        <f t="shared" si="2"/>
        <v>11279440</v>
      </c>
      <c r="I30" s="84">
        <f t="shared" si="3"/>
        <v>12181795</v>
      </c>
      <c r="J30" s="85">
        <f t="shared" si="4"/>
        <v>25500</v>
      </c>
      <c r="K30" s="86">
        <f t="shared" si="5"/>
        <v>1679700.0000000002</v>
      </c>
    </row>
    <row r="31" spans="1:14" x14ac:dyDescent="0.25">
      <c r="A31" s="13">
        <v>30</v>
      </c>
      <c r="B31" s="14">
        <v>1006</v>
      </c>
      <c r="C31" s="14">
        <v>10</v>
      </c>
      <c r="D31" s="14" t="s">
        <v>41</v>
      </c>
      <c r="E31" s="63">
        <v>596</v>
      </c>
      <c r="F31" s="27">
        <f t="shared" si="1"/>
        <v>655.6</v>
      </c>
      <c r="G31" s="15">
        <f t="shared" si="7"/>
        <v>22160</v>
      </c>
      <c r="H31" s="84">
        <f t="shared" si="2"/>
        <v>13207360</v>
      </c>
      <c r="I31" s="84">
        <f t="shared" si="3"/>
        <v>14263949</v>
      </c>
      <c r="J31" s="85">
        <f t="shared" si="4"/>
        <v>29500</v>
      </c>
      <c r="K31" s="86">
        <f t="shared" si="5"/>
        <v>1966800</v>
      </c>
    </row>
    <row r="32" spans="1:14" x14ac:dyDescent="0.25">
      <c r="A32" s="13">
        <v>31</v>
      </c>
      <c r="B32" s="14">
        <v>1007</v>
      </c>
      <c r="C32" s="14">
        <v>10</v>
      </c>
      <c r="D32" s="14" t="s">
        <v>22</v>
      </c>
      <c r="E32" s="63">
        <v>773</v>
      </c>
      <c r="F32" s="27">
        <f t="shared" si="1"/>
        <v>850.30000000000007</v>
      </c>
      <c r="G32" s="15">
        <f t="shared" si="7"/>
        <v>22160</v>
      </c>
      <c r="H32" s="84">
        <f t="shared" si="2"/>
        <v>17129680</v>
      </c>
      <c r="I32" s="84">
        <f t="shared" si="3"/>
        <v>18500054</v>
      </c>
      <c r="J32" s="85">
        <f t="shared" si="4"/>
        <v>38500</v>
      </c>
      <c r="K32" s="86">
        <f t="shared" si="5"/>
        <v>2550900</v>
      </c>
      <c r="M32">
        <f>81.27</f>
        <v>81.27</v>
      </c>
      <c r="N32">
        <f>M32*10.764</f>
        <v>874.79027999999994</v>
      </c>
    </row>
    <row r="33" spans="1:15" x14ac:dyDescent="0.25">
      <c r="A33" s="13">
        <v>32</v>
      </c>
      <c r="B33" s="14">
        <v>1008</v>
      </c>
      <c r="C33" s="14">
        <v>10</v>
      </c>
      <c r="D33" s="14" t="s">
        <v>22</v>
      </c>
      <c r="E33" s="63">
        <v>773</v>
      </c>
      <c r="F33" s="27">
        <f t="shared" si="1"/>
        <v>850.30000000000007</v>
      </c>
      <c r="G33" s="15">
        <f t="shared" si="7"/>
        <v>22160</v>
      </c>
      <c r="H33" s="84">
        <f t="shared" si="2"/>
        <v>17129680</v>
      </c>
      <c r="I33" s="84">
        <f t="shared" si="3"/>
        <v>18500054</v>
      </c>
      <c r="J33" s="85">
        <f t="shared" si="4"/>
        <v>38500</v>
      </c>
      <c r="K33" s="86">
        <f t="shared" si="5"/>
        <v>2550900</v>
      </c>
    </row>
    <row r="34" spans="1:15" x14ac:dyDescent="0.25">
      <c r="A34" s="13">
        <v>33</v>
      </c>
      <c r="B34" s="14">
        <v>1105</v>
      </c>
      <c r="C34" s="14">
        <v>11</v>
      </c>
      <c r="D34" s="14" t="s">
        <v>43</v>
      </c>
      <c r="E34" s="63">
        <v>509</v>
      </c>
      <c r="F34" s="27">
        <f t="shared" si="1"/>
        <v>559.90000000000009</v>
      </c>
      <c r="G34" s="15">
        <f>G33+80</f>
        <v>22240</v>
      </c>
      <c r="H34" s="84">
        <f t="shared" si="2"/>
        <v>11320160</v>
      </c>
      <c r="I34" s="84">
        <f t="shared" si="3"/>
        <v>12225773</v>
      </c>
      <c r="J34" s="85">
        <f t="shared" si="4"/>
        <v>25500</v>
      </c>
      <c r="K34" s="86">
        <f t="shared" si="5"/>
        <v>1679700.0000000002</v>
      </c>
    </row>
    <row r="35" spans="1:15" x14ac:dyDescent="0.25">
      <c r="A35" s="13">
        <v>34</v>
      </c>
      <c r="B35" s="14">
        <v>1106</v>
      </c>
      <c r="C35" s="14">
        <v>11</v>
      </c>
      <c r="D35" s="14" t="s">
        <v>41</v>
      </c>
      <c r="E35" s="63">
        <v>571</v>
      </c>
      <c r="F35" s="27">
        <f t="shared" si="1"/>
        <v>628.1</v>
      </c>
      <c r="G35" s="15">
        <f t="shared" si="7"/>
        <v>22240</v>
      </c>
      <c r="H35" s="84">
        <f t="shared" si="2"/>
        <v>12699040</v>
      </c>
      <c r="I35" s="84">
        <f t="shared" si="3"/>
        <v>13714963</v>
      </c>
      <c r="J35" s="85">
        <f t="shared" si="4"/>
        <v>28500</v>
      </c>
      <c r="K35" s="86">
        <f t="shared" si="5"/>
        <v>1884300</v>
      </c>
    </row>
    <row r="36" spans="1:15" x14ac:dyDescent="0.25">
      <c r="A36" s="13">
        <v>35</v>
      </c>
      <c r="B36" s="14">
        <v>1107</v>
      </c>
      <c r="C36" s="14">
        <v>11</v>
      </c>
      <c r="D36" s="14" t="s">
        <v>22</v>
      </c>
      <c r="E36" s="63">
        <v>798</v>
      </c>
      <c r="F36" s="27">
        <f t="shared" si="1"/>
        <v>877.80000000000007</v>
      </c>
      <c r="G36" s="15">
        <f t="shared" si="7"/>
        <v>22240</v>
      </c>
      <c r="H36" s="84">
        <f t="shared" si="2"/>
        <v>17747520</v>
      </c>
      <c r="I36" s="84">
        <f t="shared" si="3"/>
        <v>19167322</v>
      </c>
      <c r="J36" s="85">
        <f t="shared" si="4"/>
        <v>40000</v>
      </c>
      <c r="K36" s="86">
        <f t="shared" si="5"/>
        <v>2633400</v>
      </c>
    </row>
    <row r="37" spans="1:15" x14ac:dyDescent="0.25">
      <c r="A37" s="13">
        <v>36</v>
      </c>
      <c r="B37" s="14">
        <v>1108</v>
      </c>
      <c r="C37" s="14">
        <v>11</v>
      </c>
      <c r="D37" s="14" t="s">
        <v>22</v>
      </c>
      <c r="E37" s="63">
        <v>773</v>
      </c>
      <c r="F37" s="27">
        <f t="shared" si="1"/>
        <v>850.30000000000007</v>
      </c>
      <c r="G37" s="15">
        <f t="shared" si="7"/>
        <v>22240</v>
      </c>
      <c r="H37" s="84">
        <f t="shared" si="2"/>
        <v>17191520</v>
      </c>
      <c r="I37" s="84">
        <f t="shared" si="3"/>
        <v>18566842</v>
      </c>
      <c r="J37" s="85">
        <f t="shared" si="4"/>
        <v>38500</v>
      </c>
      <c r="K37" s="86">
        <f t="shared" si="5"/>
        <v>2550900</v>
      </c>
    </row>
    <row r="38" spans="1:15" x14ac:dyDescent="0.25">
      <c r="A38" s="13">
        <v>37</v>
      </c>
      <c r="B38" s="14">
        <v>1205</v>
      </c>
      <c r="C38" s="14">
        <v>12</v>
      </c>
      <c r="D38" s="14" t="s">
        <v>43</v>
      </c>
      <c r="E38" s="63">
        <v>509</v>
      </c>
      <c r="F38" s="27">
        <f t="shared" si="1"/>
        <v>559.90000000000009</v>
      </c>
      <c r="G38" s="15">
        <f>G37+80</f>
        <v>22320</v>
      </c>
      <c r="H38" s="84">
        <f t="shared" si="2"/>
        <v>11360880</v>
      </c>
      <c r="I38" s="84">
        <f t="shared" si="3"/>
        <v>12269750</v>
      </c>
      <c r="J38" s="85">
        <f t="shared" si="4"/>
        <v>25500</v>
      </c>
      <c r="K38" s="86">
        <f t="shared" si="5"/>
        <v>1679700.0000000002</v>
      </c>
    </row>
    <row r="39" spans="1:15" x14ac:dyDescent="0.25">
      <c r="A39" s="13">
        <v>38</v>
      </c>
      <c r="B39" s="14">
        <v>1206</v>
      </c>
      <c r="C39" s="14">
        <v>12</v>
      </c>
      <c r="D39" s="14" t="s">
        <v>41</v>
      </c>
      <c r="E39" s="63">
        <v>596</v>
      </c>
      <c r="F39" s="27">
        <f t="shared" si="1"/>
        <v>655.6</v>
      </c>
      <c r="G39" s="15">
        <f t="shared" si="7"/>
        <v>22320</v>
      </c>
      <c r="H39" s="84">
        <f t="shared" si="2"/>
        <v>13302720</v>
      </c>
      <c r="I39" s="84">
        <f t="shared" si="3"/>
        <v>14366938</v>
      </c>
      <c r="J39" s="85">
        <f t="shared" si="4"/>
        <v>30000</v>
      </c>
      <c r="K39" s="86">
        <f t="shared" si="5"/>
        <v>1966800</v>
      </c>
    </row>
    <row r="40" spans="1:15" x14ac:dyDescent="0.25">
      <c r="A40" s="13">
        <v>39</v>
      </c>
      <c r="B40" s="14">
        <v>1207</v>
      </c>
      <c r="C40" s="14">
        <v>12</v>
      </c>
      <c r="D40" s="14" t="s">
        <v>22</v>
      </c>
      <c r="E40" s="63">
        <v>798</v>
      </c>
      <c r="F40" s="27">
        <f t="shared" si="1"/>
        <v>877.80000000000007</v>
      </c>
      <c r="G40" s="15">
        <f t="shared" si="7"/>
        <v>22320</v>
      </c>
      <c r="H40" s="84">
        <f t="shared" si="2"/>
        <v>17811360</v>
      </c>
      <c r="I40" s="84">
        <f t="shared" si="3"/>
        <v>19236269</v>
      </c>
      <c r="J40" s="85">
        <f t="shared" si="4"/>
        <v>40000</v>
      </c>
      <c r="K40" s="86">
        <f t="shared" si="5"/>
        <v>2633400</v>
      </c>
    </row>
    <row r="41" spans="1:15" x14ac:dyDescent="0.25">
      <c r="A41" s="13">
        <v>40</v>
      </c>
      <c r="B41" s="14">
        <v>1208</v>
      </c>
      <c r="C41" s="14">
        <v>12</v>
      </c>
      <c r="D41" s="14" t="s">
        <v>22</v>
      </c>
      <c r="E41" s="63">
        <v>798</v>
      </c>
      <c r="F41" s="27">
        <f t="shared" si="1"/>
        <v>877.80000000000007</v>
      </c>
      <c r="G41" s="15">
        <f t="shared" si="7"/>
        <v>22320</v>
      </c>
      <c r="H41" s="84">
        <f t="shared" si="2"/>
        <v>17811360</v>
      </c>
      <c r="I41" s="84">
        <f t="shared" si="3"/>
        <v>19236269</v>
      </c>
      <c r="J41" s="85">
        <f t="shared" si="4"/>
        <v>40000</v>
      </c>
      <c r="K41" s="86">
        <f t="shared" si="5"/>
        <v>2633400</v>
      </c>
    </row>
    <row r="42" spans="1:15" x14ac:dyDescent="0.25">
      <c r="A42" s="13">
        <v>41</v>
      </c>
      <c r="B42" s="14">
        <v>1305</v>
      </c>
      <c r="C42" s="14">
        <v>13</v>
      </c>
      <c r="D42" s="14" t="s">
        <v>43</v>
      </c>
      <c r="E42" s="63">
        <v>509</v>
      </c>
      <c r="F42" s="27">
        <f t="shared" si="1"/>
        <v>559.90000000000009</v>
      </c>
      <c r="G42" s="15">
        <f>G41+80</f>
        <v>22400</v>
      </c>
      <c r="H42" s="84">
        <f t="shared" si="2"/>
        <v>11401600</v>
      </c>
      <c r="I42" s="84">
        <f t="shared" si="3"/>
        <v>12313728</v>
      </c>
      <c r="J42" s="85">
        <f t="shared" si="4"/>
        <v>25500</v>
      </c>
      <c r="K42" s="86">
        <f t="shared" si="5"/>
        <v>1679700.0000000002</v>
      </c>
    </row>
    <row r="43" spans="1:15" x14ac:dyDescent="0.25">
      <c r="A43" s="13">
        <v>42</v>
      </c>
      <c r="B43" s="14">
        <v>1306</v>
      </c>
      <c r="C43" s="14">
        <v>13</v>
      </c>
      <c r="D43" s="14" t="s">
        <v>41</v>
      </c>
      <c r="E43" s="63">
        <v>597</v>
      </c>
      <c r="F43" s="27">
        <f t="shared" si="1"/>
        <v>656.7</v>
      </c>
      <c r="G43" s="15">
        <f t="shared" si="7"/>
        <v>22400</v>
      </c>
      <c r="H43" s="84">
        <f t="shared" si="2"/>
        <v>13372800</v>
      </c>
      <c r="I43" s="84">
        <f t="shared" si="3"/>
        <v>14442624</v>
      </c>
      <c r="J43" s="85">
        <f t="shared" si="4"/>
        <v>30000</v>
      </c>
      <c r="K43" s="86">
        <f t="shared" si="5"/>
        <v>1970100.0000000002</v>
      </c>
    </row>
    <row r="44" spans="1:15" x14ac:dyDescent="0.25">
      <c r="A44" s="13">
        <v>43</v>
      </c>
      <c r="B44" s="14">
        <v>1307</v>
      </c>
      <c r="C44" s="14">
        <v>13</v>
      </c>
      <c r="D44" s="14" t="s">
        <v>22</v>
      </c>
      <c r="E44" s="63">
        <v>798</v>
      </c>
      <c r="F44" s="27">
        <f t="shared" si="1"/>
        <v>877.80000000000007</v>
      </c>
      <c r="G44" s="15">
        <f t="shared" si="7"/>
        <v>22400</v>
      </c>
      <c r="H44" s="84">
        <f t="shared" si="2"/>
        <v>17875200</v>
      </c>
      <c r="I44" s="84">
        <f t="shared" si="3"/>
        <v>19305216</v>
      </c>
      <c r="J44" s="85">
        <f t="shared" si="4"/>
        <v>40000</v>
      </c>
      <c r="K44" s="86">
        <f t="shared" si="5"/>
        <v>2633400</v>
      </c>
    </row>
    <row r="45" spans="1:15" x14ac:dyDescent="0.25">
      <c r="A45" s="13">
        <v>44</v>
      </c>
      <c r="B45" s="14">
        <v>1308</v>
      </c>
      <c r="C45" s="14">
        <v>13</v>
      </c>
      <c r="D45" s="14" t="s">
        <v>22</v>
      </c>
      <c r="E45" s="63">
        <v>806</v>
      </c>
      <c r="F45" s="27">
        <f t="shared" si="1"/>
        <v>886.6</v>
      </c>
      <c r="G45" s="15">
        <f t="shared" si="7"/>
        <v>22400</v>
      </c>
      <c r="H45" s="84">
        <f t="shared" si="2"/>
        <v>18054400</v>
      </c>
      <c r="I45" s="84">
        <f t="shared" si="3"/>
        <v>19498752</v>
      </c>
      <c r="J45" s="85">
        <f t="shared" si="4"/>
        <v>40500</v>
      </c>
      <c r="K45" s="86">
        <f t="shared" si="5"/>
        <v>2659800</v>
      </c>
    </row>
    <row r="46" spans="1:15" x14ac:dyDescent="0.25">
      <c r="A46" s="13">
        <v>45</v>
      </c>
      <c r="B46" s="14">
        <v>1405</v>
      </c>
      <c r="C46" s="14">
        <v>14</v>
      </c>
      <c r="D46" s="14" t="s">
        <v>43</v>
      </c>
      <c r="E46" s="63">
        <v>509</v>
      </c>
      <c r="F46" s="27">
        <f t="shared" si="1"/>
        <v>559.90000000000009</v>
      </c>
      <c r="G46" s="15">
        <f>G45+80</f>
        <v>22480</v>
      </c>
      <c r="H46" s="84">
        <f t="shared" si="2"/>
        <v>11442320</v>
      </c>
      <c r="I46" s="84">
        <f t="shared" si="3"/>
        <v>12357706</v>
      </c>
      <c r="J46" s="85">
        <f t="shared" si="4"/>
        <v>25500</v>
      </c>
      <c r="K46" s="86">
        <f t="shared" si="5"/>
        <v>1679700.0000000002</v>
      </c>
      <c r="M46">
        <v>53.26</v>
      </c>
      <c r="N46">
        <f>M46*10.764</f>
        <v>573.29063999999994</v>
      </c>
      <c r="O46">
        <f>N46/1.1</f>
        <v>521.17330909090902</v>
      </c>
    </row>
    <row r="47" spans="1:15" x14ac:dyDescent="0.25">
      <c r="A47" s="13">
        <v>46</v>
      </c>
      <c r="B47" s="14">
        <v>1406</v>
      </c>
      <c r="C47" s="14">
        <v>14</v>
      </c>
      <c r="D47" s="14" t="s">
        <v>41</v>
      </c>
      <c r="E47" s="63">
        <v>571</v>
      </c>
      <c r="F47" s="27">
        <f t="shared" si="1"/>
        <v>628.1</v>
      </c>
      <c r="G47" s="15">
        <f t="shared" si="7"/>
        <v>22480</v>
      </c>
      <c r="H47" s="84">
        <f t="shared" si="2"/>
        <v>12836080</v>
      </c>
      <c r="I47" s="84">
        <f t="shared" si="3"/>
        <v>13862966</v>
      </c>
      <c r="J47" s="85">
        <f t="shared" si="4"/>
        <v>29000</v>
      </c>
      <c r="K47" s="86">
        <f t="shared" si="5"/>
        <v>1884300</v>
      </c>
    </row>
    <row r="48" spans="1:15" x14ac:dyDescent="0.25">
      <c r="A48" s="13">
        <v>47</v>
      </c>
      <c r="B48" s="14">
        <v>1407</v>
      </c>
      <c r="C48" s="14">
        <v>14</v>
      </c>
      <c r="D48" s="14" t="s">
        <v>22</v>
      </c>
      <c r="E48" s="63">
        <v>773</v>
      </c>
      <c r="F48" s="27">
        <f t="shared" si="1"/>
        <v>850.30000000000007</v>
      </c>
      <c r="G48" s="15">
        <f t="shared" si="7"/>
        <v>22480</v>
      </c>
      <c r="H48" s="84">
        <f t="shared" si="2"/>
        <v>17377040</v>
      </c>
      <c r="I48" s="84">
        <f t="shared" si="3"/>
        <v>18767203</v>
      </c>
      <c r="J48" s="85">
        <f t="shared" si="4"/>
        <v>39000</v>
      </c>
      <c r="K48" s="86">
        <f t="shared" si="5"/>
        <v>2550900</v>
      </c>
    </row>
    <row r="49" spans="1:11" x14ac:dyDescent="0.25">
      <c r="A49" s="13">
        <v>48</v>
      </c>
      <c r="B49" s="14">
        <v>1408</v>
      </c>
      <c r="C49" s="14">
        <v>14</v>
      </c>
      <c r="D49" s="14" t="s">
        <v>22</v>
      </c>
      <c r="E49" s="63">
        <v>805</v>
      </c>
      <c r="F49" s="27">
        <f t="shared" si="1"/>
        <v>885.50000000000011</v>
      </c>
      <c r="G49" s="15">
        <f t="shared" si="7"/>
        <v>22480</v>
      </c>
      <c r="H49" s="84">
        <f t="shared" si="2"/>
        <v>18096400</v>
      </c>
      <c r="I49" s="84">
        <f t="shared" si="3"/>
        <v>19544112</v>
      </c>
      <c r="J49" s="85">
        <f t="shared" si="4"/>
        <v>40500</v>
      </c>
      <c r="K49" s="86">
        <f t="shared" si="5"/>
        <v>2656500.0000000005</v>
      </c>
    </row>
    <row r="50" spans="1:11" x14ac:dyDescent="0.25">
      <c r="A50" s="13">
        <v>49</v>
      </c>
      <c r="B50" s="14">
        <v>1505</v>
      </c>
      <c r="C50" s="14">
        <v>15</v>
      </c>
      <c r="D50" s="14" t="s">
        <v>43</v>
      </c>
      <c r="E50" s="63">
        <v>509</v>
      </c>
      <c r="F50" s="27">
        <f t="shared" si="1"/>
        <v>559.90000000000009</v>
      </c>
      <c r="G50" s="15">
        <f>G49+80</f>
        <v>22560</v>
      </c>
      <c r="H50" s="84">
        <f t="shared" si="2"/>
        <v>11483040</v>
      </c>
      <c r="I50" s="84">
        <f t="shared" si="3"/>
        <v>12401683</v>
      </c>
      <c r="J50" s="85">
        <f t="shared" si="4"/>
        <v>26000</v>
      </c>
      <c r="K50" s="86">
        <f t="shared" si="5"/>
        <v>1679700.0000000002</v>
      </c>
    </row>
    <row r="51" spans="1:11" x14ac:dyDescent="0.25">
      <c r="A51" s="13">
        <v>50</v>
      </c>
      <c r="B51" s="14">
        <v>1506</v>
      </c>
      <c r="C51" s="14">
        <v>15</v>
      </c>
      <c r="D51" s="14" t="s">
        <v>41</v>
      </c>
      <c r="E51" s="63">
        <v>571</v>
      </c>
      <c r="F51" s="27">
        <f t="shared" si="1"/>
        <v>628.1</v>
      </c>
      <c r="G51" s="15">
        <f t="shared" si="7"/>
        <v>22560</v>
      </c>
      <c r="H51" s="84">
        <f t="shared" si="2"/>
        <v>12881760</v>
      </c>
      <c r="I51" s="84">
        <f t="shared" si="3"/>
        <v>13912301</v>
      </c>
      <c r="J51" s="85">
        <f t="shared" si="4"/>
        <v>29000</v>
      </c>
      <c r="K51" s="86">
        <f t="shared" si="5"/>
        <v>1884300</v>
      </c>
    </row>
    <row r="52" spans="1:11" x14ac:dyDescent="0.25">
      <c r="A52" s="13">
        <v>51</v>
      </c>
      <c r="B52" s="14">
        <v>1507</v>
      </c>
      <c r="C52" s="14">
        <v>15</v>
      </c>
      <c r="D52" s="14" t="s">
        <v>22</v>
      </c>
      <c r="E52" s="63">
        <v>798</v>
      </c>
      <c r="F52" s="27">
        <f t="shared" si="1"/>
        <v>877.80000000000007</v>
      </c>
      <c r="G52" s="15">
        <f t="shared" si="7"/>
        <v>22560</v>
      </c>
      <c r="H52" s="84">
        <f t="shared" si="2"/>
        <v>18002880</v>
      </c>
      <c r="I52" s="84">
        <f t="shared" si="3"/>
        <v>19443110</v>
      </c>
      <c r="J52" s="85">
        <f t="shared" si="4"/>
        <v>40500</v>
      </c>
      <c r="K52" s="86">
        <f t="shared" si="5"/>
        <v>2633400</v>
      </c>
    </row>
    <row r="53" spans="1:11" x14ac:dyDescent="0.25">
      <c r="A53" s="13">
        <v>52</v>
      </c>
      <c r="B53" s="14">
        <v>1508</v>
      </c>
      <c r="C53" s="14">
        <v>15</v>
      </c>
      <c r="D53" s="14" t="s">
        <v>22</v>
      </c>
      <c r="E53" s="63">
        <v>773</v>
      </c>
      <c r="F53" s="27">
        <f t="shared" si="1"/>
        <v>850.30000000000007</v>
      </c>
      <c r="G53" s="15">
        <f t="shared" si="7"/>
        <v>22560</v>
      </c>
      <c r="H53" s="84">
        <f t="shared" si="2"/>
        <v>17438880</v>
      </c>
      <c r="I53" s="84">
        <f t="shared" si="3"/>
        <v>18833990</v>
      </c>
      <c r="J53" s="85">
        <f t="shared" si="4"/>
        <v>39000</v>
      </c>
      <c r="K53" s="86">
        <f t="shared" si="5"/>
        <v>2550900</v>
      </c>
    </row>
    <row r="54" spans="1:11" x14ac:dyDescent="0.25">
      <c r="A54" s="13">
        <v>53</v>
      </c>
      <c r="B54" s="14">
        <v>1605</v>
      </c>
      <c r="C54" s="14">
        <v>16</v>
      </c>
      <c r="D54" s="14" t="s">
        <v>43</v>
      </c>
      <c r="E54" s="63">
        <v>509</v>
      </c>
      <c r="F54" s="27">
        <f t="shared" si="1"/>
        <v>559.90000000000009</v>
      </c>
      <c r="G54" s="15">
        <f>G53+80</f>
        <v>22640</v>
      </c>
      <c r="H54" s="84">
        <f t="shared" si="2"/>
        <v>11523760</v>
      </c>
      <c r="I54" s="84">
        <f t="shared" si="3"/>
        <v>12445661</v>
      </c>
      <c r="J54" s="85">
        <f t="shared" si="4"/>
        <v>26000</v>
      </c>
      <c r="K54" s="86">
        <f t="shared" si="5"/>
        <v>1679700.0000000002</v>
      </c>
    </row>
    <row r="55" spans="1:11" x14ac:dyDescent="0.25">
      <c r="A55" s="13">
        <v>54</v>
      </c>
      <c r="B55" s="14">
        <v>1606</v>
      </c>
      <c r="C55" s="14">
        <v>16</v>
      </c>
      <c r="D55" s="14" t="s">
        <v>41</v>
      </c>
      <c r="E55" s="63">
        <v>596</v>
      </c>
      <c r="F55" s="27">
        <f t="shared" si="1"/>
        <v>655.6</v>
      </c>
      <c r="G55" s="15">
        <f t="shared" si="7"/>
        <v>22640</v>
      </c>
      <c r="H55" s="84">
        <f t="shared" si="2"/>
        <v>13493440</v>
      </c>
      <c r="I55" s="84">
        <f t="shared" si="3"/>
        <v>14572915</v>
      </c>
      <c r="J55" s="85">
        <f t="shared" si="4"/>
        <v>30500</v>
      </c>
      <c r="K55" s="86">
        <f t="shared" si="5"/>
        <v>1966800</v>
      </c>
    </row>
    <row r="56" spans="1:11" x14ac:dyDescent="0.25">
      <c r="A56" s="13">
        <v>55</v>
      </c>
      <c r="B56" s="14">
        <v>1607</v>
      </c>
      <c r="C56" s="14">
        <v>16</v>
      </c>
      <c r="D56" s="14" t="s">
        <v>22</v>
      </c>
      <c r="E56" s="63">
        <v>798</v>
      </c>
      <c r="F56" s="27">
        <f t="shared" si="1"/>
        <v>877.80000000000007</v>
      </c>
      <c r="G56" s="15">
        <f t="shared" si="7"/>
        <v>22640</v>
      </c>
      <c r="H56" s="84">
        <f t="shared" si="2"/>
        <v>18066720</v>
      </c>
      <c r="I56" s="84">
        <f t="shared" si="3"/>
        <v>19512058</v>
      </c>
      <c r="J56" s="85">
        <f t="shared" si="4"/>
        <v>40500</v>
      </c>
      <c r="K56" s="86">
        <f t="shared" si="5"/>
        <v>2633400</v>
      </c>
    </row>
    <row r="57" spans="1:11" x14ac:dyDescent="0.25">
      <c r="A57" s="13">
        <v>56</v>
      </c>
      <c r="B57" s="14">
        <v>1608</v>
      </c>
      <c r="C57" s="14">
        <v>16</v>
      </c>
      <c r="D57" s="14" t="s">
        <v>22</v>
      </c>
      <c r="E57" s="63">
        <v>798</v>
      </c>
      <c r="F57" s="27">
        <f t="shared" si="1"/>
        <v>877.80000000000007</v>
      </c>
      <c r="G57" s="15">
        <f t="shared" si="7"/>
        <v>22640</v>
      </c>
      <c r="H57" s="84">
        <f t="shared" si="2"/>
        <v>18066720</v>
      </c>
      <c r="I57" s="84">
        <f t="shared" si="3"/>
        <v>19512058</v>
      </c>
      <c r="J57" s="85">
        <f t="shared" si="4"/>
        <v>40500</v>
      </c>
      <c r="K57" s="86">
        <f t="shared" si="5"/>
        <v>2633400</v>
      </c>
    </row>
    <row r="58" spans="1:11" x14ac:dyDescent="0.25">
      <c r="A58" s="13">
        <v>57</v>
      </c>
      <c r="B58" s="14">
        <v>1705</v>
      </c>
      <c r="C58" s="14">
        <v>17</v>
      </c>
      <c r="D58" s="14" t="s">
        <v>43</v>
      </c>
      <c r="E58" s="63">
        <v>509</v>
      </c>
      <c r="F58" s="27">
        <f t="shared" si="1"/>
        <v>559.90000000000009</v>
      </c>
      <c r="G58" s="15">
        <f>G57+80</f>
        <v>22720</v>
      </c>
      <c r="H58" s="84">
        <f t="shared" si="2"/>
        <v>11564480</v>
      </c>
      <c r="I58" s="84">
        <f t="shared" si="3"/>
        <v>12489638</v>
      </c>
      <c r="J58" s="85">
        <f t="shared" si="4"/>
        <v>26000</v>
      </c>
      <c r="K58" s="86">
        <f t="shared" si="5"/>
        <v>1679700.0000000002</v>
      </c>
    </row>
    <row r="59" spans="1:11" x14ac:dyDescent="0.25">
      <c r="A59" s="13">
        <v>58</v>
      </c>
      <c r="B59" s="14">
        <v>1706</v>
      </c>
      <c r="C59" s="14">
        <v>17</v>
      </c>
      <c r="D59" s="14" t="s">
        <v>41</v>
      </c>
      <c r="E59" s="63">
        <v>596</v>
      </c>
      <c r="F59" s="27">
        <f t="shared" si="1"/>
        <v>655.6</v>
      </c>
      <c r="G59" s="15">
        <f t="shared" si="7"/>
        <v>22720</v>
      </c>
      <c r="H59" s="84">
        <f t="shared" si="2"/>
        <v>13541120</v>
      </c>
      <c r="I59" s="84">
        <f t="shared" si="3"/>
        <v>14624410</v>
      </c>
      <c r="J59" s="85">
        <f t="shared" si="4"/>
        <v>30500</v>
      </c>
      <c r="K59" s="86">
        <f t="shared" si="5"/>
        <v>1966800</v>
      </c>
    </row>
    <row r="60" spans="1:11" x14ac:dyDescent="0.25">
      <c r="A60" s="13">
        <v>59</v>
      </c>
      <c r="B60" s="14">
        <v>1707</v>
      </c>
      <c r="C60" s="14">
        <v>17</v>
      </c>
      <c r="D60" s="14" t="s">
        <v>22</v>
      </c>
      <c r="E60" s="63">
        <v>801</v>
      </c>
      <c r="F60" s="27">
        <f t="shared" si="1"/>
        <v>881.1</v>
      </c>
      <c r="G60" s="15">
        <f t="shared" si="7"/>
        <v>22720</v>
      </c>
      <c r="H60" s="84">
        <f t="shared" si="2"/>
        <v>18198720</v>
      </c>
      <c r="I60" s="84">
        <f t="shared" si="3"/>
        <v>19654618</v>
      </c>
      <c r="J60" s="85">
        <f t="shared" si="4"/>
        <v>41000</v>
      </c>
      <c r="K60" s="86">
        <f t="shared" si="5"/>
        <v>2643300</v>
      </c>
    </row>
    <row r="61" spans="1:11" x14ac:dyDescent="0.25">
      <c r="A61" s="13">
        <v>60</v>
      </c>
      <c r="B61" s="14">
        <v>1708</v>
      </c>
      <c r="C61" s="14">
        <v>17</v>
      </c>
      <c r="D61" s="14" t="s">
        <v>22</v>
      </c>
      <c r="E61" s="63">
        <v>798</v>
      </c>
      <c r="F61" s="27">
        <f t="shared" si="1"/>
        <v>877.80000000000007</v>
      </c>
      <c r="G61" s="15">
        <f t="shared" si="7"/>
        <v>22720</v>
      </c>
      <c r="H61" s="84">
        <f t="shared" si="2"/>
        <v>18130560</v>
      </c>
      <c r="I61" s="84">
        <f t="shared" si="3"/>
        <v>19581005</v>
      </c>
      <c r="J61" s="85">
        <f t="shared" si="4"/>
        <v>41000</v>
      </c>
      <c r="K61" s="86">
        <f t="shared" si="5"/>
        <v>2633400</v>
      </c>
    </row>
    <row r="62" spans="1:11" x14ac:dyDescent="0.25">
      <c r="A62" s="13">
        <v>61</v>
      </c>
      <c r="B62" s="14">
        <v>1805</v>
      </c>
      <c r="C62" s="14">
        <v>18</v>
      </c>
      <c r="D62" s="14" t="s">
        <v>43</v>
      </c>
      <c r="E62" s="63">
        <v>509</v>
      </c>
      <c r="F62" s="27">
        <f t="shared" si="1"/>
        <v>559.90000000000009</v>
      </c>
      <c r="G62" s="15">
        <f>G61+80</f>
        <v>22800</v>
      </c>
      <c r="H62" s="84">
        <f t="shared" si="2"/>
        <v>11605200</v>
      </c>
      <c r="I62" s="84">
        <f t="shared" si="3"/>
        <v>12533616</v>
      </c>
      <c r="J62" s="85">
        <f t="shared" si="4"/>
        <v>26000</v>
      </c>
      <c r="K62" s="86">
        <f t="shared" si="5"/>
        <v>1679700.0000000002</v>
      </c>
    </row>
    <row r="63" spans="1:11" x14ac:dyDescent="0.25">
      <c r="A63" s="13">
        <v>62</v>
      </c>
      <c r="B63" s="14">
        <v>1806</v>
      </c>
      <c r="C63" s="14">
        <v>18</v>
      </c>
      <c r="D63" s="14" t="s">
        <v>41</v>
      </c>
      <c r="E63" s="63">
        <v>596</v>
      </c>
      <c r="F63" s="27">
        <f t="shared" si="1"/>
        <v>655.6</v>
      </c>
      <c r="G63" s="15">
        <f t="shared" si="7"/>
        <v>22800</v>
      </c>
      <c r="H63" s="84">
        <f t="shared" si="2"/>
        <v>13588800</v>
      </c>
      <c r="I63" s="84">
        <f t="shared" si="3"/>
        <v>14675904</v>
      </c>
      <c r="J63" s="85">
        <f t="shared" si="4"/>
        <v>30500</v>
      </c>
      <c r="K63" s="86">
        <f t="shared" si="5"/>
        <v>1966800</v>
      </c>
    </row>
    <row r="64" spans="1:11" x14ac:dyDescent="0.25">
      <c r="A64" s="13">
        <v>63</v>
      </c>
      <c r="B64" s="14">
        <v>1807</v>
      </c>
      <c r="C64" s="14">
        <v>18</v>
      </c>
      <c r="D64" s="14" t="s">
        <v>22</v>
      </c>
      <c r="E64" s="63">
        <v>801</v>
      </c>
      <c r="F64" s="27">
        <f t="shared" si="1"/>
        <v>881.1</v>
      </c>
      <c r="G64" s="15">
        <f t="shared" si="7"/>
        <v>22800</v>
      </c>
      <c r="H64" s="84">
        <f t="shared" si="2"/>
        <v>18262800</v>
      </c>
      <c r="I64" s="84">
        <f t="shared" si="3"/>
        <v>19723824</v>
      </c>
      <c r="J64" s="85">
        <f t="shared" si="4"/>
        <v>41000</v>
      </c>
      <c r="K64" s="86">
        <f t="shared" si="5"/>
        <v>2643300</v>
      </c>
    </row>
    <row r="65" spans="1:11" x14ac:dyDescent="0.25">
      <c r="A65" s="13">
        <v>64</v>
      </c>
      <c r="B65" s="14">
        <v>1808</v>
      </c>
      <c r="C65" s="14">
        <v>18</v>
      </c>
      <c r="D65" s="14" t="s">
        <v>22</v>
      </c>
      <c r="E65" s="63">
        <v>798</v>
      </c>
      <c r="F65" s="27">
        <f t="shared" si="1"/>
        <v>877.80000000000007</v>
      </c>
      <c r="G65" s="15">
        <f t="shared" si="7"/>
        <v>22800</v>
      </c>
      <c r="H65" s="84">
        <f t="shared" si="2"/>
        <v>18194400</v>
      </c>
      <c r="I65" s="84">
        <f t="shared" si="3"/>
        <v>19649952</v>
      </c>
      <c r="J65" s="85">
        <f t="shared" si="4"/>
        <v>41000</v>
      </c>
      <c r="K65" s="86">
        <f t="shared" si="5"/>
        <v>2633400</v>
      </c>
    </row>
    <row r="66" spans="1:11" x14ac:dyDescent="0.25">
      <c r="A66" s="13">
        <v>65</v>
      </c>
      <c r="B66" s="14">
        <v>1905</v>
      </c>
      <c r="C66" s="14">
        <v>19</v>
      </c>
      <c r="D66" s="14" t="s">
        <v>43</v>
      </c>
      <c r="E66" s="63">
        <v>509</v>
      </c>
      <c r="F66" s="27">
        <f t="shared" si="1"/>
        <v>559.90000000000009</v>
      </c>
      <c r="G66" s="15">
        <f>G65+80</f>
        <v>22880</v>
      </c>
      <c r="H66" s="84">
        <f t="shared" si="2"/>
        <v>11645920</v>
      </c>
      <c r="I66" s="84">
        <f t="shared" si="3"/>
        <v>12577594</v>
      </c>
      <c r="J66" s="85">
        <f t="shared" si="4"/>
        <v>26000</v>
      </c>
      <c r="K66" s="86">
        <f t="shared" si="5"/>
        <v>1679700.0000000002</v>
      </c>
    </row>
    <row r="67" spans="1:11" x14ac:dyDescent="0.25">
      <c r="A67" s="13">
        <v>66</v>
      </c>
      <c r="B67" s="14">
        <v>1906</v>
      </c>
      <c r="C67" s="14">
        <v>19</v>
      </c>
      <c r="D67" s="14" t="s">
        <v>41</v>
      </c>
      <c r="E67" s="63">
        <v>596</v>
      </c>
      <c r="F67" s="27">
        <f t="shared" ref="F67:F85" si="8">E67*1.1</f>
        <v>655.6</v>
      </c>
      <c r="G67" s="15">
        <f t="shared" si="7"/>
        <v>22880</v>
      </c>
      <c r="H67" s="84">
        <f t="shared" ref="H67:H85" si="9">E67*G67</f>
        <v>13636480</v>
      </c>
      <c r="I67" s="84">
        <f t="shared" ref="I67:I85" si="10">ROUND(H67*1.08,0)</f>
        <v>14727398</v>
      </c>
      <c r="J67" s="85">
        <f t="shared" ref="J67:J85" si="11">MROUND((I67*0.025/12),500)</f>
        <v>30500</v>
      </c>
      <c r="K67" s="86">
        <f t="shared" ref="K67:K85" si="12">F67*3000</f>
        <v>1966800</v>
      </c>
    </row>
    <row r="68" spans="1:11" x14ac:dyDescent="0.25">
      <c r="A68" s="13">
        <v>67</v>
      </c>
      <c r="B68" s="14">
        <v>1907</v>
      </c>
      <c r="C68" s="14">
        <v>19</v>
      </c>
      <c r="D68" s="14" t="s">
        <v>22</v>
      </c>
      <c r="E68" s="63">
        <v>798</v>
      </c>
      <c r="F68" s="27">
        <f t="shared" si="8"/>
        <v>877.80000000000007</v>
      </c>
      <c r="G68" s="15">
        <f t="shared" si="7"/>
        <v>22880</v>
      </c>
      <c r="H68" s="84">
        <f t="shared" si="9"/>
        <v>18258240</v>
      </c>
      <c r="I68" s="84">
        <f t="shared" si="10"/>
        <v>19718899</v>
      </c>
      <c r="J68" s="85">
        <f t="shared" si="11"/>
        <v>41000</v>
      </c>
      <c r="K68" s="86">
        <f t="shared" si="12"/>
        <v>2633400</v>
      </c>
    </row>
    <row r="69" spans="1:11" x14ac:dyDescent="0.25">
      <c r="A69" s="13">
        <v>68</v>
      </c>
      <c r="B69" s="14">
        <v>1908</v>
      </c>
      <c r="C69" s="14">
        <v>19</v>
      </c>
      <c r="D69" s="14" t="s">
        <v>22</v>
      </c>
      <c r="E69" s="63">
        <v>798</v>
      </c>
      <c r="F69" s="27">
        <f t="shared" si="8"/>
        <v>877.80000000000007</v>
      </c>
      <c r="G69" s="15">
        <f t="shared" si="7"/>
        <v>22880</v>
      </c>
      <c r="H69" s="84">
        <f t="shared" si="9"/>
        <v>18258240</v>
      </c>
      <c r="I69" s="84">
        <f t="shared" si="10"/>
        <v>19718899</v>
      </c>
      <c r="J69" s="85">
        <f t="shared" si="11"/>
        <v>41000</v>
      </c>
      <c r="K69" s="86">
        <f t="shared" si="12"/>
        <v>2633400</v>
      </c>
    </row>
    <row r="70" spans="1:11" x14ac:dyDescent="0.25">
      <c r="A70" s="13">
        <v>69</v>
      </c>
      <c r="B70" s="14">
        <v>2005</v>
      </c>
      <c r="C70" s="14">
        <v>20</v>
      </c>
      <c r="D70" s="14" t="s">
        <v>43</v>
      </c>
      <c r="E70" s="63">
        <v>522</v>
      </c>
      <c r="F70" s="27">
        <f t="shared" si="8"/>
        <v>574.20000000000005</v>
      </c>
      <c r="G70" s="15">
        <f>G69+80</f>
        <v>22960</v>
      </c>
      <c r="H70" s="84">
        <f t="shared" si="9"/>
        <v>11985120</v>
      </c>
      <c r="I70" s="84">
        <f t="shared" si="10"/>
        <v>12943930</v>
      </c>
      <c r="J70" s="85">
        <f t="shared" si="11"/>
        <v>27000</v>
      </c>
      <c r="K70" s="86">
        <f t="shared" si="12"/>
        <v>1722600.0000000002</v>
      </c>
    </row>
    <row r="71" spans="1:11" x14ac:dyDescent="0.25">
      <c r="A71" s="13">
        <v>70</v>
      </c>
      <c r="B71" s="14">
        <v>2006</v>
      </c>
      <c r="C71" s="14">
        <v>20</v>
      </c>
      <c r="D71" s="14" t="s">
        <v>41</v>
      </c>
      <c r="E71" s="63">
        <v>597</v>
      </c>
      <c r="F71" s="27">
        <f t="shared" si="8"/>
        <v>656.7</v>
      </c>
      <c r="G71" s="15">
        <f t="shared" si="7"/>
        <v>22960</v>
      </c>
      <c r="H71" s="84">
        <f t="shared" si="9"/>
        <v>13707120</v>
      </c>
      <c r="I71" s="84">
        <f t="shared" si="10"/>
        <v>14803690</v>
      </c>
      <c r="J71" s="85">
        <f t="shared" si="11"/>
        <v>31000</v>
      </c>
      <c r="K71" s="86">
        <f t="shared" si="12"/>
        <v>1970100.0000000002</v>
      </c>
    </row>
    <row r="72" spans="1:11" x14ac:dyDescent="0.25">
      <c r="A72" s="13">
        <v>71</v>
      </c>
      <c r="B72" s="14">
        <v>2007</v>
      </c>
      <c r="C72" s="14">
        <v>20</v>
      </c>
      <c r="D72" s="14" t="s">
        <v>22</v>
      </c>
      <c r="E72" s="63">
        <v>798</v>
      </c>
      <c r="F72" s="27">
        <f t="shared" si="8"/>
        <v>877.80000000000007</v>
      </c>
      <c r="G72" s="15">
        <f t="shared" ref="G72:G73" si="13">G71</f>
        <v>22960</v>
      </c>
      <c r="H72" s="84">
        <f t="shared" si="9"/>
        <v>18322080</v>
      </c>
      <c r="I72" s="84">
        <f t="shared" si="10"/>
        <v>19787846</v>
      </c>
      <c r="J72" s="85">
        <f t="shared" si="11"/>
        <v>41000</v>
      </c>
      <c r="K72" s="86">
        <f t="shared" si="12"/>
        <v>2633400</v>
      </c>
    </row>
    <row r="73" spans="1:11" x14ac:dyDescent="0.25">
      <c r="A73" s="13">
        <v>72</v>
      </c>
      <c r="B73" s="14">
        <v>2008</v>
      </c>
      <c r="C73" s="14">
        <v>20</v>
      </c>
      <c r="D73" s="14" t="s">
        <v>22</v>
      </c>
      <c r="E73" s="63">
        <v>798</v>
      </c>
      <c r="F73" s="27">
        <f t="shared" si="8"/>
        <v>877.80000000000007</v>
      </c>
      <c r="G73" s="15">
        <f t="shared" si="13"/>
        <v>22960</v>
      </c>
      <c r="H73" s="84">
        <f t="shared" si="9"/>
        <v>18322080</v>
      </c>
      <c r="I73" s="84">
        <f t="shared" si="10"/>
        <v>19787846</v>
      </c>
      <c r="J73" s="85">
        <f t="shared" si="11"/>
        <v>41000</v>
      </c>
      <c r="K73" s="86">
        <f t="shared" si="12"/>
        <v>2633400</v>
      </c>
    </row>
    <row r="74" spans="1:11" x14ac:dyDescent="0.25">
      <c r="A74" s="13">
        <v>73</v>
      </c>
      <c r="B74" s="14">
        <v>2105</v>
      </c>
      <c r="C74" s="14">
        <v>21</v>
      </c>
      <c r="D74" s="14" t="s">
        <v>43</v>
      </c>
      <c r="E74" s="63">
        <v>522</v>
      </c>
      <c r="F74" s="27">
        <f t="shared" si="8"/>
        <v>574.20000000000005</v>
      </c>
      <c r="G74" s="15">
        <f>G73+80</f>
        <v>23040</v>
      </c>
      <c r="H74" s="84">
        <f t="shared" si="9"/>
        <v>12026880</v>
      </c>
      <c r="I74" s="84">
        <f t="shared" si="10"/>
        <v>12989030</v>
      </c>
      <c r="J74" s="85">
        <f t="shared" si="11"/>
        <v>27000</v>
      </c>
      <c r="K74" s="86">
        <f t="shared" si="12"/>
        <v>1722600.0000000002</v>
      </c>
    </row>
    <row r="75" spans="1:11" x14ac:dyDescent="0.25">
      <c r="A75" s="13">
        <v>74</v>
      </c>
      <c r="B75" s="14">
        <v>2106</v>
      </c>
      <c r="C75" s="14">
        <v>21</v>
      </c>
      <c r="D75" s="14" t="s">
        <v>41</v>
      </c>
      <c r="E75" s="63">
        <v>597</v>
      </c>
      <c r="F75" s="27">
        <f t="shared" si="8"/>
        <v>656.7</v>
      </c>
      <c r="G75" s="15">
        <f t="shared" ref="G75:G77" si="14">G74</f>
        <v>23040</v>
      </c>
      <c r="H75" s="84">
        <f t="shared" si="9"/>
        <v>13754880</v>
      </c>
      <c r="I75" s="84">
        <f t="shared" si="10"/>
        <v>14855270</v>
      </c>
      <c r="J75" s="85">
        <f t="shared" si="11"/>
        <v>31000</v>
      </c>
      <c r="K75" s="86">
        <f t="shared" si="12"/>
        <v>1970100.0000000002</v>
      </c>
    </row>
    <row r="76" spans="1:11" x14ac:dyDescent="0.25">
      <c r="A76" s="13">
        <v>75</v>
      </c>
      <c r="B76" s="14">
        <v>2107</v>
      </c>
      <c r="C76" s="14">
        <v>21</v>
      </c>
      <c r="D76" s="14" t="s">
        <v>22</v>
      </c>
      <c r="E76" s="63">
        <v>798</v>
      </c>
      <c r="F76" s="27">
        <f t="shared" si="8"/>
        <v>877.80000000000007</v>
      </c>
      <c r="G76" s="15">
        <f t="shared" si="14"/>
        <v>23040</v>
      </c>
      <c r="H76" s="84">
        <f t="shared" si="9"/>
        <v>18385920</v>
      </c>
      <c r="I76" s="84">
        <f t="shared" si="10"/>
        <v>19856794</v>
      </c>
      <c r="J76" s="85">
        <f t="shared" si="11"/>
        <v>41500</v>
      </c>
      <c r="K76" s="86">
        <f t="shared" si="12"/>
        <v>2633400</v>
      </c>
    </row>
    <row r="77" spans="1:11" x14ac:dyDescent="0.25">
      <c r="A77" s="13">
        <v>76</v>
      </c>
      <c r="B77" s="14">
        <v>2108</v>
      </c>
      <c r="C77" s="14">
        <v>21</v>
      </c>
      <c r="D77" s="14" t="s">
        <v>22</v>
      </c>
      <c r="E77" s="63">
        <v>798</v>
      </c>
      <c r="F77" s="27">
        <f t="shared" si="8"/>
        <v>877.80000000000007</v>
      </c>
      <c r="G77" s="15">
        <f t="shared" si="14"/>
        <v>23040</v>
      </c>
      <c r="H77" s="84">
        <f t="shared" si="9"/>
        <v>18385920</v>
      </c>
      <c r="I77" s="84">
        <f t="shared" si="10"/>
        <v>19856794</v>
      </c>
      <c r="J77" s="85">
        <f t="shared" si="11"/>
        <v>41500</v>
      </c>
      <c r="K77" s="86">
        <f t="shared" si="12"/>
        <v>2633400</v>
      </c>
    </row>
    <row r="78" spans="1:11" x14ac:dyDescent="0.25">
      <c r="A78" s="13">
        <v>77</v>
      </c>
      <c r="B78" s="14">
        <v>2205</v>
      </c>
      <c r="C78" s="14">
        <v>22</v>
      </c>
      <c r="D78" s="14" t="s">
        <v>43</v>
      </c>
      <c r="E78" s="63">
        <v>509</v>
      </c>
      <c r="F78" s="27">
        <f t="shared" si="8"/>
        <v>559.90000000000009</v>
      </c>
      <c r="G78" s="15">
        <f>G77+80</f>
        <v>23120</v>
      </c>
      <c r="H78" s="84">
        <f t="shared" si="9"/>
        <v>11768080</v>
      </c>
      <c r="I78" s="84">
        <f t="shared" si="10"/>
        <v>12709526</v>
      </c>
      <c r="J78" s="85">
        <f t="shared" si="11"/>
        <v>26500</v>
      </c>
      <c r="K78" s="86">
        <f t="shared" si="12"/>
        <v>1679700.0000000002</v>
      </c>
    </row>
    <row r="79" spans="1:11" x14ac:dyDescent="0.25">
      <c r="A79" s="13">
        <v>78</v>
      </c>
      <c r="B79" s="14">
        <v>2206</v>
      </c>
      <c r="C79" s="14">
        <v>22</v>
      </c>
      <c r="D79" s="14" t="s">
        <v>41</v>
      </c>
      <c r="E79" s="63">
        <v>596</v>
      </c>
      <c r="F79" s="27">
        <f t="shared" si="8"/>
        <v>655.6</v>
      </c>
      <c r="G79" s="15">
        <f t="shared" ref="G79:G81" si="15">G78</f>
        <v>23120</v>
      </c>
      <c r="H79" s="84">
        <f t="shared" si="9"/>
        <v>13779520</v>
      </c>
      <c r="I79" s="84">
        <f t="shared" si="10"/>
        <v>14881882</v>
      </c>
      <c r="J79" s="85">
        <f t="shared" si="11"/>
        <v>31000</v>
      </c>
      <c r="K79" s="86">
        <f t="shared" si="12"/>
        <v>1966800</v>
      </c>
    </row>
    <row r="80" spans="1:11" x14ac:dyDescent="0.25">
      <c r="A80" s="13">
        <v>79</v>
      </c>
      <c r="B80" s="14">
        <v>2207</v>
      </c>
      <c r="C80" s="14">
        <v>22</v>
      </c>
      <c r="D80" s="14" t="s">
        <v>22</v>
      </c>
      <c r="E80" s="63">
        <v>798</v>
      </c>
      <c r="F80" s="27">
        <f t="shared" si="8"/>
        <v>877.80000000000007</v>
      </c>
      <c r="G80" s="15">
        <f t="shared" si="15"/>
        <v>23120</v>
      </c>
      <c r="H80" s="84">
        <f t="shared" si="9"/>
        <v>18449760</v>
      </c>
      <c r="I80" s="84">
        <f t="shared" si="10"/>
        <v>19925741</v>
      </c>
      <c r="J80" s="85">
        <f t="shared" si="11"/>
        <v>41500</v>
      </c>
      <c r="K80" s="86">
        <f t="shared" si="12"/>
        <v>2633400</v>
      </c>
    </row>
    <row r="81" spans="1:11" x14ac:dyDescent="0.25">
      <c r="A81" s="13">
        <v>80</v>
      </c>
      <c r="B81" s="14">
        <v>2208</v>
      </c>
      <c r="C81" s="14">
        <v>22</v>
      </c>
      <c r="D81" s="14" t="s">
        <v>22</v>
      </c>
      <c r="E81" s="63">
        <v>798</v>
      </c>
      <c r="F81" s="27">
        <f t="shared" si="8"/>
        <v>877.80000000000007</v>
      </c>
      <c r="G81" s="15">
        <f t="shared" si="15"/>
        <v>23120</v>
      </c>
      <c r="H81" s="84">
        <f t="shared" si="9"/>
        <v>18449760</v>
      </c>
      <c r="I81" s="84">
        <f t="shared" si="10"/>
        <v>19925741</v>
      </c>
      <c r="J81" s="85">
        <f t="shared" si="11"/>
        <v>41500</v>
      </c>
      <c r="K81" s="86">
        <f t="shared" si="12"/>
        <v>2633400</v>
      </c>
    </row>
    <row r="82" spans="1:11" x14ac:dyDescent="0.25">
      <c r="A82" s="13">
        <v>81</v>
      </c>
      <c r="B82" s="14">
        <v>2305</v>
      </c>
      <c r="C82" s="14">
        <v>23</v>
      </c>
      <c r="D82" s="14" t="s">
        <v>43</v>
      </c>
      <c r="E82" s="63">
        <v>522</v>
      </c>
      <c r="F82" s="27">
        <f t="shared" si="8"/>
        <v>574.20000000000005</v>
      </c>
      <c r="G82" s="15">
        <f>G81+80</f>
        <v>23200</v>
      </c>
      <c r="H82" s="84">
        <f t="shared" si="9"/>
        <v>12110400</v>
      </c>
      <c r="I82" s="84">
        <f t="shared" si="10"/>
        <v>13079232</v>
      </c>
      <c r="J82" s="85">
        <f t="shared" si="11"/>
        <v>27000</v>
      </c>
      <c r="K82" s="86">
        <f t="shared" si="12"/>
        <v>1722600.0000000002</v>
      </c>
    </row>
    <row r="83" spans="1:11" x14ac:dyDescent="0.25">
      <c r="A83" s="13">
        <v>82</v>
      </c>
      <c r="B83" s="14">
        <v>2306</v>
      </c>
      <c r="C83" s="14">
        <v>23</v>
      </c>
      <c r="D83" s="14" t="s">
        <v>41</v>
      </c>
      <c r="E83" s="63">
        <v>597</v>
      </c>
      <c r="F83" s="27">
        <f t="shared" si="8"/>
        <v>656.7</v>
      </c>
      <c r="G83" s="15">
        <f t="shared" ref="G83:G85" si="16">G82</f>
        <v>23200</v>
      </c>
      <c r="H83" s="84">
        <f t="shared" si="9"/>
        <v>13850400</v>
      </c>
      <c r="I83" s="84">
        <f t="shared" si="10"/>
        <v>14958432</v>
      </c>
      <c r="J83" s="85">
        <f t="shared" si="11"/>
        <v>31000</v>
      </c>
      <c r="K83" s="86">
        <f t="shared" si="12"/>
        <v>1970100.0000000002</v>
      </c>
    </row>
    <row r="84" spans="1:11" x14ac:dyDescent="0.25">
      <c r="A84" s="13">
        <v>83</v>
      </c>
      <c r="B84" s="14">
        <v>2307</v>
      </c>
      <c r="C84" s="14">
        <v>23</v>
      </c>
      <c r="D84" s="14" t="s">
        <v>22</v>
      </c>
      <c r="E84" s="63">
        <v>798</v>
      </c>
      <c r="F84" s="27">
        <f t="shared" si="8"/>
        <v>877.80000000000007</v>
      </c>
      <c r="G84" s="15">
        <f t="shared" si="16"/>
        <v>23200</v>
      </c>
      <c r="H84" s="84">
        <f t="shared" si="9"/>
        <v>18513600</v>
      </c>
      <c r="I84" s="84">
        <f t="shared" si="10"/>
        <v>19994688</v>
      </c>
      <c r="J84" s="85">
        <f t="shared" si="11"/>
        <v>41500</v>
      </c>
      <c r="K84" s="86">
        <f t="shared" si="12"/>
        <v>2633400</v>
      </c>
    </row>
    <row r="85" spans="1:11" x14ac:dyDescent="0.25">
      <c r="A85" s="13">
        <v>84</v>
      </c>
      <c r="B85" s="14">
        <v>2308</v>
      </c>
      <c r="C85" s="14">
        <v>23</v>
      </c>
      <c r="D85" s="14" t="s">
        <v>22</v>
      </c>
      <c r="E85" s="63">
        <v>798</v>
      </c>
      <c r="F85" s="27">
        <f t="shared" si="8"/>
        <v>877.80000000000007</v>
      </c>
      <c r="G85" s="15">
        <f t="shared" si="16"/>
        <v>23200</v>
      </c>
      <c r="H85" s="84">
        <f t="shared" si="9"/>
        <v>18513600</v>
      </c>
      <c r="I85" s="84">
        <f t="shared" si="10"/>
        <v>19994688</v>
      </c>
      <c r="J85" s="85">
        <f t="shared" si="11"/>
        <v>41500</v>
      </c>
      <c r="K85" s="86">
        <f t="shared" si="12"/>
        <v>2633400</v>
      </c>
    </row>
    <row r="86" spans="1:11" x14ac:dyDescent="0.25">
      <c r="A86" s="76" t="s">
        <v>24</v>
      </c>
      <c r="B86" s="76"/>
      <c r="C86" s="76"/>
      <c r="D86" s="76"/>
      <c r="E86" s="55">
        <f>SUM(E2:E85)</f>
        <v>54974</v>
      </c>
      <c r="F86" s="53">
        <f>SUM(F2:F85)</f>
        <v>60471.400000000023</v>
      </c>
      <c r="G86" s="87"/>
      <c r="H86" s="75">
        <f t="shared" ref="H86:K86" si="17">SUM(H2:H85)</f>
        <v>1232473840</v>
      </c>
      <c r="I86" s="75">
        <f t="shared" si="17"/>
        <v>1331071747</v>
      </c>
      <c r="J86" s="75"/>
      <c r="K86" s="75">
        <f t="shared" si="17"/>
        <v>181414200</v>
      </c>
    </row>
  </sheetData>
  <mergeCells count="1">
    <mergeCell ref="A86:D8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CBF8-9746-4CC1-95E1-B539A22DCB10}">
  <dimension ref="A1:L86"/>
  <sheetViews>
    <sheetView topLeftCell="A79" zoomScale="175" zoomScaleNormal="175" workbookViewId="0">
      <selection activeCell="I86" sqref="I86:J86"/>
    </sheetView>
  </sheetViews>
  <sheetFormatPr defaultRowHeight="15" x14ac:dyDescent="0.25"/>
  <cols>
    <col min="1" max="1" width="4.5703125" customWidth="1"/>
    <col min="2" max="2" width="5.140625" customWidth="1"/>
    <col min="3" max="3" width="5.28515625" customWidth="1"/>
    <col min="4" max="4" width="7.140625" style="1" customWidth="1"/>
    <col min="5" max="5" width="6.7109375" style="1" customWidth="1"/>
    <col min="6" max="6" width="6.85546875" style="1" customWidth="1"/>
    <col min="7" max="7" width="7.140625" style="5" customWidth="1"/>
    <col min="8" max="8" width="7" style="88" customWidth="1"/>
    <col min="9" max="9" width="12" style="88" customWidth="1"/>
    <col min="10" max="10" width="12.42578125" style="88" customWidth="1"/>
    <col min="11" max="11" width="7.7109375" style="88" customWidth="1"/>
    <col min="12" max="12" width="10.42578125" style="88" customWidth="1"/>
  </cols>
  <sheetData>
    <row r="1" spans="1:12" ht="54.75" customHeight="1" x14ac:dyDescent="0.25">
      <c r="A1" s="65" t="s">
        <v>1</v>
      </c>
      <c r="B1" s="66" t="s">
        <v>0</v>
      </c>
      <c r="C1" s="67" t="s">
        <v>2</v>
      </c>
      <c r="D1" s="67" t="s">
        <v>72</v>
      </c>
      <c r="E1" s="67" t="s">
        <v>71</v>
      </c>
      <c r="F1" s="67" t="s">
        <v>13</v>
      </c>
      <c r="G1" s="68" t="s">
        <v>10</v>
      </c>
      <c r="H1" s="80" t="s">
        <v>73</v>
      </c>
      <c r="I1" s="81" t="s">
        <v>74</v>
      </c>
      <c r="J1" s="82" t="s">
        <v>75</v>
      </c>
      <c r="K1" s="83" t="s">
        <v>76</v>
      </c>
      <c r="L1" s="83" t="s">
        <v>77</v>
      </c>
    </row>
    <row r="2" spans="1:12" x14ac:dyDescent="0.25">
      <c r="A2" s="13">
        <v>1</v>
      </c>
      <c r="B2" s="26">
        <v>309</v>
      </c>
      <c r="C2" s="14">
        <v>3</v>
      </c>
      <c r="D2" s="91" t="s">
        <v>64</v>
      </c>
      <c r="E2" s="91" t="s">
        <v>43</v>
      </c>
      <c r="F2" s="27">
        <v>467</v>
      </c>
      <c r="G2" s="27">
        <f>F2*1.1</f>
        <v>513.70000000000005</v>
      </c>
      <c r="H2" s="15">
        <v>21600</v>
      </c>
      <c r="I2" s="84">
        <f t="shared" ref="I2" si="0">F2*H2</f>
        <v>10087200</v>
      </c>
      <c r="J2" s="84">
        <f>ROUND(I2*1.08,0)</f>
        <v>10894176</v>
      </c>
      <c r="K2" s="85">
        <f>MROUND((J2*0.025/12),500)</f>
        <v>22500</v>
      </c>
      <c r="L2" s="86">
        <f>G2*3000</f>
        <v>1541100.0000000002</v>
      </c>
    </row>
    <row r="3" spans="1:12" x14ac:dyDescent="0.25">
      <c r="A3" s="13">
        <v>2</v>
      </c>
      <c r="B3" s="26">
        <v>310</v>
      </c>
      <c r="C3" s="14">
        <v>3</v>
      </c>
      <c r="D3" s="91" t="s">
        <v>41</v>
      </c>
      <c r="E3" s="91" t="s">
        <v>41</v>
      </c>
      <c r="F3" s="69">
        <v>548</v>
      </c>
      <c r="G3" s="27">
        <f t="shared" ref="G3:G66" si="1">F3*1.1</f>
        <v>602.80000000000007</v>
      </c>
      <c r="H3" s="15">
        <f>H2</f>
        <v>21600</v>
      </c>
      <c r="I3" s="84">
        <f t="shared" ref="I3:I66" si="2">F3*H3</f>
        <v>11836800</v>
      </c>
      <c r="J3" s="84">
        <f t="shared" ref="J3:J66" si="3">ROUND(I3*1.08,0)</f>
        <v>12783744</v>
      </c>
      <c r="K3" s="85">
        <f t="shared" ref="K3:K66" si="4">MROUND((J3*0.025/12),500)</f>
        <v>26500</v>
      </c>
      <c r="L3" s="86">
        <f t="shared" ref="L3:L66" si="5">G3*3000</f>
        <v>1808400.0000000002</v>
      </c>
    </row>
    <row r="4" spans="1:12" x14ac:dyDescent="0.25">
      <c r="A4" s="13">
        <v>3</v>
      </c>
      <c r="B4" s="26">
        <v>311</v>
      </c>
      <c r="C4" s="14">
        <v>3</v>
      </c>
      <c r="D4" s="91" t="s">
        <v>64</v>
      </c>
      <c r="E4" s="92" t="s">
        <v>22</v>
      </c>
      <c r="F4" s="69">
        <v>602</v>
      </c>
      <c r="G4" s="27">
        <f t="shared" si="1"/>
        <v>662.2</v>
      </c>
      <c r="H4" s="15">
        <f t="shared" ref="H4:H5" si="6">H3</f>
        <v>21600</v>
      </c>
      <c r="I4" s="84">
        <f t="shared" si="2"/>
        <v>13003200</v>
      </c>
      <c r="J4" s="84">
        <f t="shared" si="3"/>
        <v>14043456</v>
      </c>
      <c r="K4" s="85">
        <f t="shared" si="4"/>
        <v>29500</v>
      </c>
      <c r="L4" s="86">
        <f t="shared" si="5"/>
        <v>1986600.0000000002</v>
      </c>
    </row>
    <row r="5" spans="1:12" x14ac:dyDescent="0.25">
      <c r="A5" s="13">
        <v>4</v>
      </c>
      <c r="B5" s="26">
        <v>312</v>
      </c>
      <c r="C5" s="14">
        <v>3</v>
      </c>
      <c r="D5" s="91" t="s">
        <v>22</v>
      </c>
      <c r="E5" s="91" t="s">
        <v>22</v>
      </c>
      <c r="F5" s="69">
        <v>705</v>
      </c>
      <c r="G5" s="27">
        <f t="shared" si="1"/>
        <v>775.50000000000011</v>
      </c>
      <c r="H5" s="15">
        <f t="shared" si="6"/>
        <v>21600</v>
      </c>
      <c r="I5" s="84">
        <f t="shared" si="2"/>
        <v>15228000</v>
      </c>
      <c r="J5" s="84">
        <f t="shared" si="3"/>
        <v>16446240</v>
      </c>
      <c r="K5" s="85">
        <f t="shared" si="4"/>
        <v>34500</v>
      </c>
      <c r="L5" s="86">
        <f t="shared" si="5"/>
        <v>2326500.0000000005</v>
      </c>
    </row>
    <row r="6" spans="1:12" x14ac:dyDescent="0.25">
      <c r="A6" s="13">
        <v>5</v>
      </c>
      <c r="B6" s="26">
        <v>409</v>
      </c>
      <c r="C6" s="14">
        <v>4</v>
      </c>
      <c r="D6" s="91" t="s">
        <v>64</v>
      </c>
      <c r="E6" s="91" t="s">
        <v>43</v>
      </c>
      <c r="F6" s="69">
        <v>467</v>
      </c>
      <c r="G6" s="27">
        <f t="shared" si="1"/>
        <v>513.70000000000005</v>
      </c>
      <c r="H6" s="15">
        <f>H5+80</f>
        <v>21680</v>
      </c>
      <c r="I6" s="84">
        <f t="shared" si="2"/>
        <v>10124560</v>
      </c>
      <c r="J6" s="84">
        <f t="shared" si="3"/>
        <v>10934525</v>
      </c>
      <c r="K6" s="85">
        <f t="shared" si="4"/>
        <v>23000</v>
      </c>
      <c r="L6" s="86">
        <f t="shared" si="5"/>
        <v>1541100.0000000002</v>
      </c>
    </row>
    <row r="7" spans="1:12" x14ac:dyDescent="0.25">
      <c r="A7" s="13">
        <v>6</v>
      </c>
      <c r="B7" s="26">
        <v>410</v>
      </c>
      <c r="C7" s="14">
        <v>4</v>
      </c>
      <c r="D7" s="91" t="s">
        <v>41</v>
      </c>
      <c r="E7" s="91" t="s">
        <v>41</v>
      </c>
      <c r="F7" s="69">
        <v>529</v>
      </c>
      <c r="G7" s="27">
        <f t="shared" si="1"/>
        <v>581.90000000000009</v>
      </c>
      <c r="H7" s="15">
        <f t="shared" ref="H7:H71" si="7">H6</f>
        <v>21680</v>
      </c>
      <c r="I7" s="84">
        <f t="shared" si="2"/>
        <v>11468720</v>
      </c>
      <c r="J7" s="84">
        <f t="shared" si="3"/>
        <v>12386218</v>
      </c>
      <c r="K7" s="85">
        <f t="shared" si="4"/>
        <v>26000</v>
      </c>
      <c r="L7" s="86">
        <f t="shared" si="5"/>
        <v>1745700.0000000002</v>
      </c>
    </row>
    <row r="8" spans="1:12" x14ac:dyDescent="0.25">
      <c r="A8" s="13">
        <v>7</v>
      </c>
      <c r="B8" s="26">
        <v>411</v>
      </c>
      <c r="C8" s="14">
        <v>4</v>
      </c>
      <c r="D8" s="91" t="s">
        <v>64</v>
      </c>
      <c r="E8" s="92" t="s">
        <v>22</v>
      </c>
      <c r="F8" s="69">
        <v>705</v>
      </c>
      <c r="G8" s="27">
        <f t="shared" si="1"/>
        <v>775.50000000000011</v>
      </c>
      <c r="H8" s="15">
        <f t="shared" si="7"/>
        <v>21680</v>
      </c>
      <c r="I8" s="84">
        <f t="shared" si="2"/>
        <v>15284400</v>
      </c>
      <c r="J8" s="84">
        <f t="shared" si="3"/>
        <v>16507152</v>
      </c>
      <c r="K8" s="85">
        <f t="shared" si="4"/>
        <v>34500</v>
      </c>
      <c r="L8" s="86">
        <f t="shared" si="5"/>
        <v>2326500.0000000005</v>
      </c>
    </row>
    <row r="9" spans="1:12" x14ac:dyDescent="0.25">
      <c r="A9" s="13">
        <v>8</v>
      </c>
      <c r="B9" s="26">
        <v>412</v>
      </c>
      <c r="C9" s="14">
        <v>4</v>
      </c>
      <c r="D9" s="91" t="s">
        <v>22</v>
      </c>
      <c r="E9" s="91" t="s">
        <v>22</v>
      </c>
      <c r="F9" s="69">
        <v>705</v>
      </c>
      <c r="G9" s="27">
        <f t="shared" si="1"/>
        <v>775.50000000000011</v>
      </c>
      <c r="H9" s="15">
        <f t="shared" si="7"/>
        <v>21680</v>
      </c>
      <c r="I9" s="84">
        <f t="shared" si="2"/>
        <v>15284400</v>
      </c>
      <c r="J9" s="84">
        <f t="shared" si="3"/>
        <v>16507152</v>
      </c>
      <c r="K9" s="85">
        <f t="shared" si="4"/>
        <v>34500</v>
      </c>
      <c r="L9" s="86">
        <f t="shared" si="5"/>
        <v>2326500.0000000005</v>
      </c>
    </row>
    <row r="10" spans="1:12" x14ac:dyDescent="0.25">
      <c r="A10" s="13">
        <v>9</v>
      </c>
      <c r="B10" s="26">
        <v>509</v>
      </c>
      <c r="C10" s="14">
        <v>5</v>
      </c>
      <c r="D10" s="91" t="s">
        <v>64</v>
      </c>
      <c r="E10" s="91" t="s">
        <v>43</v>
      </c>
      <c r="F10" s="69">
        <v>467</v>
      </c>
      <c r="G10" s="27">
        <f t="shared" si="1"/>
        <v>513.70000000000005</v>
      </c>
      <c r="H10" s="15">
        <f>H9+80</f>
        <v>21760</v>
      </c>
      <c r="I10" s="84">
        <f t="shared" si="2"/>
        <v>10161920</v>
      </c>
      <c r="J10" s="84">
        <f t="shared" si="3"/>
        <v>10974874</v>
      </c>
      <c r="K10" s="85">
        <f t="shared" si="4"/>
        <v>23000</v>
      </c>
      <c r="L10" s="86">
        <f t="shared" si="5"/>
        <v>1541100.0000000002</v>
      </c>
    </row>
    <row r="11" spans="1:12" x14ac:dyDescent="0.25">
      <c r="A11" s="13">
        <v>10</v>
      </c>
      <c r="B11" s="26">
        <v>510</v>
      </c>
      <c r="C11" s="14">
        <v>5</v>
      </c>
      <c r="D11" s="91" t="s">
        <v>41</v>
      </c>
      <c r="E11" s="91" t="s">
        <v>41</v>
      </c>
      <c r="F11" s="69">
        <v>548</v>
      </c>
      <c r="G11" s="27">
        <f t="shared" si="1"/>
        <v>602.80000000000007</v>
      </c>
      <c r="H11" s="15">
        <f t="shared" si="7"/>
        <v>21760</v>
      </c>
      <c r="I11" s="84">
        <f t="shared" si="2"/>
        <v>11924480</v>
      </c>
      <c r="J11" s="84">
        <f t="shared" si="3"/>
        <v>12878438</v>
      </c>
      <c r="K11" s="85">
        <f t="shared" si="4"/>
        <v>27000</v>
      </c>
      <c r="L11" s="86">
        <f t="shared" si="5"/>
        <v>1808400.0000000002</v>
      </c>
    </row>
    <row r="12" spans="1:12" x14ac:dyDescent="0.25">
      <c r="A12" s="13">
        <v>11</v>
      </c>
      <c r="B12" s="26">
        <v>511</v>
      </c>
      <c r="C12" s="14">
        <v>5</v>
      </c>
      <c r="D12" s="91" t="s">
        <v>64</v>
      </c>
      <c r="E12" s="92" t="s">
        <v>22</v>
      </c>
      <c r="F12" s="69">
        <v>705</v>
      </c>
      <c r="G12" s="27">
        <f t="shared" si="1"/>
        <v>775.50000000000011</v>
      </c>
      <c r="H12" s="15">
        <f t="shared" si="7"/>
        <v>21760</v>
      </c>
      <c r="I12" s="84">
        <f t="shared" si="2"/>
        <v>15340800</v>
      </c>
      <c r="J12" s="84">
        <f t="shared" si="3"/>
        <v>16568064</v>
      </c>
      <c r="K12" s="85">
        <f t="shared" si="4"/>
        <v>34500</v>
      </c>
      <c r="L12" s="86">
        <f t="shared" si="5"/>
        <v>2326500.0000000005</v>
      </c>
    </row>
    <row r="13" spans="1:12" x14ac:dyDescent="0.25">
      <c r="A13" s="13">
        <v>12</v>
      </c>
      <c r="B13" s="26">
        <v>512</v>
      </c>
      <c r="C13" s="14">
        <v>5</v>
      </c>
      <c r="D13" s="91" t="s">
        <v>22</v>
      </c>
      <c r="E13" s="91" t="s">
        <v>22</v>
      </c>
      <c r="F13" s="69">
        <v>694</v>
      </c>
      <c r="G13" s="27">
        <f t="shared" si="1"/>
        <v>763.40000000000009</v>
      </c>
      <c r="H13" s="15">
        <f t="shared" si="7"/>
        <v>21760</v>
      </c>
      <c r="I13" s="84">
        <f t="shared" si="2"/>
        <v>15101440</v>
      </c>
      <c r="J13" s="84">
        <f t="shared" si="3"/>
        <v>16309555</v>
      </c>
      <c r="K13" s="85">
        <f t="shared" si="4"/>
        <v>34000</v>
      </c>
      <c r="L13" s="86">
        <f t="shared" si="5"/>
        <v>2290200.0000000005</v>
      </c>
    </row>
    <row r="14" spans="1:12" x14ac:dyDescent="0.25">
      <c r="A14" s="13">
        <v>13</v>
      </c>
      <c r="B14" s="26">
        <v>609</v>
      </c>
      <c r="C14" s="14">
        <v>6</v>
      </c>
      <c r="D14" s="91" t="s">
        <v>64</v>
      </c>
      <c r="E14" s="91" t="s">
        <v>43</v>
      </c>
      <c r="F14" s="69">
        <v>467</v>
      </c>
      <c r="G14" s="27">
        <f t="shared" si="1"/>
        <v>513.70000000000005</v>
      </c>
      <c r="H14" s="15">
        <f>H13+80</f>
        <v>21840</v>
      </c>
      <c r="I14" s="84">
        <f t="shared" si="2"/>
        <v>10199280</v>
      </c>
      <c r="J14" s="84">
        <f t="shared" si="3"/>
        <v>11015222</v>
      </c>
      <c r="K14" s="85">
        <f t="shared" si="4"/>
        <v>23000</v>
      </c>
      <c r="L14" s="86">
        <f t="shared" si="5"/>
        <v>1541100.0000000002</v>
      </c>
    </row>
    <row r="15" spans="1:12" x14ac:dyDescent="0.25">
      <c r="A15" s="13">
        <v>14</v>
      </c>
      <c r="B15" s="26">
        <v>610</v>
      </c>
      <c r="C15" s="14">
        <v>6</v>
      </c>
      <c r="D15" s="91" t="s">
        <v>41</v>
      </c>
      <c r="E15" s="91" t="s">
        <v>41</v>
      </c>
      <c r="F15" s="69">
        <v>548</v>
      </c>
      <c r="G15" s="27">
        <f t="shared" si="1"/>
        <v>602.80000000000007</v>
      </c>
      <c r="H15" s="15">
        <f t="shared" si="7"/>
        <v>21840</v>
      </c>
      <c r="I15" s="84">
        <f t="shared" si="2"/>
        <v>11968320</v>
      </c>
      <c r="J15" s="84">
        <f t="shared" si="3"/>
        <v>12925786</v>
      </c>
      <c r="K15" s="85">
        <f t="shared" si="4"/>
        <v>27000</v>
      </c>
      <c r="L15" s="86">
        <f t="shared" si="5"/>
        <v>1808400.0000000002</v>
      </c>
    </row>
    <row r="16" spans="1:12" x14ac:dyDescent="0.25">
      <c r="A16" s="13">
        <v>15</v>
      </c>
      <c r="B16" s="26">
        <v>611</v>
      </c>
      <c r="C16" s="14">
        <v>6</v>
      </c>
      <c r="D16" s="91" t="s">
        <v>64</v>
      </c>
      <c r="E16" s="92" t="s">
        <v>22</v>
      </c>
      <c r="F16" s="69">
        <v>705</v>
      </c>
      <c r="G16" s="27">
        <f t="shared" si="1"/>
        <v>775.50000000000011</v>
      </c>
      <c r="H16" s="15">
        <f t="shared" si="7"/>
        <v>21840</v>
      </c>
      <c r="I16" s="84">
        <f t="shared" si="2"/>
        <v>15397200</v>
      </c>
      <c r="J16" s="84">
        <f t="shared" si="3"/>
        <v>16628976</v>
      </c>
      <c r="K16" s="85">
        <f t="shared" si="4"/>
        <v>34500</v>
      </c>
      <c r="L16" s="86">
        <f t="shared" si="5"/>
        <v>2326500.0000000005</v>
      </c>
    </row>
    <row r="17" spans="1:12" x14ac:dyDescent="0.25">
      <c r="A17" s="13">
        <v>16</v>
      </c>
      <c r="B17" s="14">
        <v>612</v>
      </c>
      <c r="C17" s="14">
        <v>6</v>
      </c>
      <c r="D17" s="91" t="s">
        <v>22</v>
      </c>
      <c r="E17" s="91" t="s">
        <v>22</v>
      </c>
      <c r="F17" s="69">
        <v>705</v>
      </c>
      <c r="G17" s="27">
        <f t="shared" si="1"/>
        <v>775.50000000000011</v>
      </c>
      <c r="H17" s="15">
        <f t="shared" si="7"/>
        <v>21840</v>
      </c>
      <c r="I17" s="84">
        <f t="shared" si="2"/>
        <v>15397200</v>
      </c>
      <c r="J17" s="84">
        <f t="shared" si="3"/>
        <v>16628976</v>
      </c>
      <c r="K17" s="85">
        <f t="shared" si="4"/>
        <v>34500</v>
      </c>
      <c r="L17" s="86">
        <f t="shared" si="5"/>
        <v>2326500.0000000005</v>
      </c>
    </row>
    <row r="18" spans="1:12" x14ac:dyDescent="0.25">
      <c r="A18" s="13">
        <v>17</v>
      </c>
      <c r="B18" s="14">
        <v>709</v>
      </c>
      <c r="C18" s="14">
        <v>7</v>
      </c>
      <c r="D18" s="91" t="s">
        <v>64</v>
      </c>
      <c r="E18" s="91" t="s">
        <v>43</v>
      </c>
      <c r="F18" s="69">
        <v>502</v>
      </c>
      <c r="G18" s="27">
        <f t="shared" si="1"/>
        <v>552.20000000000005</v>
      </c>
      <c r="H18" s="15">
        <f>H17+80</f>
        <v>21920</v>
      </c>
      <c r="I18" s="84">
        <f t="shared" si="2"/>
        <v>11003840</v>
      </c>
      <c r="J18" s="84">
        <f t="shared" si="3"/>
        <v>11884147</v>
      </c>
      <c r="K18" s="85">
        <f t="shared" si="4"/>
        <v>25000</v>
      </c>
      <c r="L18" s="86">
        <f t="shared" si="5"/>
        <v>1656600.0000000002</v>
      </c>
    </row>
    <row r="19" spans="1:12" x14ac:dyDescent="0.25">
      <c r="A19" s="13">
        <v>18</v>
      </c>
      <c r="B19" s="14">
        <v>710</v>
      </c>
      <c r="C19" s="14">
        <v>7</v>
      </c>
      <c r="D19" s="91" t="s">
        <v>41</v>
      </c>
      <c r="E19" s="91" t="s">
        <v>41</v>
      </c>
      <c r="F19" s="69">
        <v>571</v>
      </c>
      <c r="G19" s="27">
        <f t="shared" si="1"/>
        <v>628.1</v>
      </c>
      <c r="H19" s="15">
        <f t="shared" si="7"/>
        <v>21920</v>
      </c>
      <c r="I19" s="84">
        <f t="shared" si="2"/>
        <v>12516320</v>
      </c>
      <c r="J19" s="84">
        <f t="shared" si="3"/>
        <v>13517626</v>
      </c>
      <c r="K19" s="85">
        <f t="shared" si="4"/>
        <v>28000</v>
      </c>
      <c r="L19" s="86">
        <f t="shared" si="5"/>
        <v>1884300</v>
      </c>
    </row>
    <row r="20" spans="1:12" x14ac:dyDescent="0.25">
      <c r="A20" s="13">
        <v>19</v>
      </c>
      <c r="B20" s="14">
        <v>711</v>
      </c>
      <c r="C20" s="14">
        <v>7</v>
      </c>
      <c r="D20" s="91" t="s">
        <v>64</v>
      </c>
      <c r="E20" s="91" t="s">
        <v>43</v>
      </c>
      <c r="F20" s="69">
        <v>637</v>
      </c>
      <c r="G20" s="27">
        <f t="shared" si="1"/>
        <v>700.7</v>
      </c>
      <c r="H20" s="15">
        <f t="shared" si="7"/>
        <v>21920</v>
      </c>
      <c r="I20" s="84">
        <f t="shared" si="2"/>
        <v>13963040</v>
      </c>
      <c r="J20" s="84">
        <f t="shared" si="3"/>
        <v>15080083</v>
      </c>
      <c r="K20" s="85">
        <f t="shared" si="4"/>
        <v>31500</v>
      </c>
      <c r="L20" s="86">
        <f t="shared" si="5"/>
        <v>2102100</v>
      </c>
    </row>
    <row r="21" spans="1:12" x14ac:dyDescent="0.25">
      <c r="A21" s="13">
        <v>20</v>
      </c>
      <c r="B21" s="14">
        <v>712</v>
      </c>
      <c r="C21" s="14">
        <v>7</v>
      </c>
      <c r="D21" s="91" t="s">
        <v>64</v>
      </c>
      <c r="E21" s="91" t="s">
        <v>43</v>
      </c>
      <c r="F21" s="69">
        <v>637</v>
      </c>
      <c r="G21" s="27">
        <f t="shared" si="1"/>
        <v>700.7</v>
      </c>
      <c r="H21" s="15">
        <f t="shared" si="7"/>
        <v>21920</v>
      </c>
      <c r="I21" s="84">
        <f t="shared" si="2"/>
        <v>13963040</v>
      </c>
      <c r="J21" s="84">
        <f t="shared" si="3"/>
        <v>15080083</v>
      </c>
      <c r="K21" s="85">
        <f t="shared" si="4"/>
        <v>31500</v>
      </c>
      <c r="L21" s="86">
        <f t="shared" si="5"/>
        <v>2102100</v>
      </c>
    </row>
    <row r="22" spans="1:12" x14ac:dyDescent="0.25">
      <c r="A22" s="13">
        <v>21</v>
      </c>
      <c r="B22" s="14">
        <v>809</v>
      </c>
      <c r="C22" s="14">
        <v>8</v>
      </c>
      <c r="D22" s="91" t="s">
        <v>64</v>
      </c>
      <c r="E22" s="91" t="s">
        <v>43</v>
      </c>
      <c r="F22" s="69">
        <v>509</v>
      </c>
      <c r="G22" s="27">
        <f t="shared" si="1"/>
        <v>559.90000000000009</v>
      </c>
      <c r="H22" s="15">
        <f>H21+80</f>
        <v>22000</v>
      </c>
      <c r="I22" s="84">
        <f t="shared" si="2"/>
        <v>11198000</v>
      </c>
      <c r="J22" s="84">
        <f t="shared" si="3"/>
        <v>12093840</v>
      </c>
      <c r="K22" s="85">
        <f t="shared" si="4"/>
        <v>25000</v>
      </c>
      <c r="L22" s="86">
        <f t="shared" si="5"/>
        <v>1679700.0000000002</v>
      </c>
    </row>
    <row r="23" spans="1:12" x14ac:dyDescent="0.25">
      <c r="A23" s="13">
        <v>22</v>
      </c>
      <c r="B23" s="14">
        <v>810</v>
      </c>
      <c r="C23" s="14">
        <v>8</v>
      </c>
      <c r="D23" s="91" t="s">
        <v>41</v>
      </c>
      <c r="E23" s="91" t="s">
        <v>41</v>
      </c>
      <c r="F23" s="69">
        <v>571</v>
      </c>
      <c r="G23" s="27">
        <f t="shared" si="1"/>
        <v>628.1</v>
      </c>
      <c r="H23" s="15">
        <f t="shared" si="7"/>
        <v>22000</v>
      </c>
      <c r="I23" s="84">
        <f t="shared" si="2"/>
        <v>12562000</v>
      </c>
      <c r="J23" s="84">
        <f t="shared" si="3"/>
        <v>13566960</v>
      </c>
      <c r="K23" s="85">
        <f t="shared" si="4"/>
        <v>28500</v>
      </c>
      <c r="L23" s="86">
        <f t="shared" si="5"/>
        <v>1884300</v>
      </c>
    </row>
    <row r="24" spans="1:12" x14ac:dyDescent="0.25">
      <c r="A24" s="13">
        <v>23</v>
      </c>
      <c r="B24" s="14">
        <v>811</v>
      </c>
      <c r="C24" s="14">
        <v>8</v>
      </c>
      <c r="D24" s="91" t="s">
        <v>22</v>
      </c>
      <c r="E24" s="91" t="s">
        <v>22</v>
      </c>
      <c r="F24" s="69">
        <v>773</v>
      </c>
      <c r="G24" s="27">
        <f t="shared" si="1"/>
        <v>850.30000000000007</v>
      </c>
      <c r="H24" s="15">
        <f t="shared" si="7"/>
        <v>22000</v>
      </c>
      <c r="I24" s="84">
        <f t="shared" si="2"/>
        <v>17006000</v>
      </c>
      <c r="J24" s="84">
        <f t="shared" si="3"/>
        <v>18366480</v>
      </c>
      <c r="K24" s="85">
        <f t="shared" si="4"/>
        <v>38500</v>
      </c>
      <c r="L24" s="86">
        <f t="shared" si="5"/>
        <v>2550900</v>
      </c>
    </row>
    <row r="25" spans="1:12" x14ac:dyDescent="0.25">
      <c r="A25" s="13">
        <v>24</v>
      </c>
      <c r="B25" s="14">
        <v>812</v>
      </c>
      <c r="C25" s="14">
        <v>8</v>
      </c>
      <c r="D25" s="91" t="s">
        <v>22</v>
      </c>
      <c r="E25" s="91" t="s">
        <v>22</v>
      </c>
      <c r="F25" s="69">
        <v>773</v>
      </c>
      <c r="G25" s="27">
        <f t="shared" si="1"/>
        <v>850.30000000000007</v>
      </c>
      <c r="H25" s="15">
        <f t="shared" si="7"/>
        <v>22000</v>
      </c>
      <c r="I25" s="84">
        <f t="shared" si="2"/>
        <v>17006000</v>
      </c>
      <c r="J25" s="84">
        <f t="shared" si="3"/>
        <v>18366480</v>
      </c>
      <c r="K25" s="85">
        <f t="shared" si="4"/>
        <v>38500</v>
      </c>
      <c r="L25" s="86">
        <f t="shared" si="5"/>
        <v>2550900</v>
      </c>
    </row>
    <row r="26" spans="1:12" x14ac:dyDescent="0.25">
      <c r="A26" s="13">
        <v>25</v>
      </c>
      <c r="B26" s="14">
        <v>909</v>
      </c>
      <c r="C26" s="14">
        <v>9</v>
      </c>
      <c r="D26" s="91" t="s">
        <v>64</v>
      </c>
      <c r="E26" s="91" t="s">
        <v>43</v>
      </c>
      <c r="F26" s="69">
        <v>502</v>
      </c>
      <c r="G26" s="27">
        <f t="shared" si="1"/>
        <v>552.20000000000005</v>
      </c>
      <c r="H26" s="15">
        <f>H25+80</f>
        <v>22080</v>
      </c>
      <c r="I26" s="84">
        <f t="shared" si="2"/>
        <v>11084160</v>
      </c>
      <c r="J26" s="84">
        <f t="shared" si="3"/>
        <v>11970893</v>
      </c>
      <c r="K26" s="85">
        <f t="shared" si="4"/>
        <v>25000</v>
      </c>
      <c r="L26" s="86">
        <f t="shared" si="5"/>
        <v>1656600.0000000002</v>
      </c>
    </row>
    <row r="27" spans="1:12" x14ac:dyDescent="0.25">
      <c r="A27" s="13">
        <v>26</v>
      </c>
      <c r="B27" s="14">
        <v>910</v>
      </c>
      <c r="C27" s="14">
        <v>9</v>
      </c>
      <c r="D27" s="91" t="s">
        <v>41</v>
      </c>
      <c r="E27" s="91" t="s">
        <v>41</v>
      </c>
      <c r="F27" s="69">
        <v>571</v>
      </c>
      <c r="G27" s="27">
        <f t="shared" si="1"/>
        <v>628.1</v>
      </c>
      <c r="H27" s="15">
        <f t="shared" si="7"/>
        <v>22080</v>
      </c>
      <c r="I27" s="84">
        <f t="shared" si="2"/>
        <v>12607680</v>
      </c>
      <c r="J27" s="84">
        <f t="shared" si="3"/>
        <v>13616294</v>
      </c>
      <c r="K27" s="85">
        <f t="shared" si="4"/>
        <v>28500</v>
      </c>
      <c r="L27" s="86">
        <f t="shared" si="5"/>
        <v>1884300</v>
      </c>
    </row>
    <row r="28" spans="1:12" x14ac:dyDescent="0.25">
      <c r="A28" s="13">
        <v>27</v>
      </c>
      <c r="B28" s="14">
        <v>911</v>
      </c>
      <c r="C28" s="14">
        <v>9</v>
      </c>
      <c r="D28" s="91" t="s">
        <v>22</v>
      </c>
      <c r="E28" s="91" t="s">
        <v>22</v>
      </c>
      <c r="F28" s="69">
        <v>773</v>
      </c>
      <c r="G28" s="27">
        <f t="shared" si="1"/>
        <v>850.30000000000007</v>
      </c>
      <c r="H28" s="15">
        <f t="shared" si="7"/>
        <v>22080</v>
      </c>
      <c r="I28" s="84">
        <f t="shared" si="2"/>
        <v>17067840</v>
      </c>
      <c r="J28" s="84">
        <f t="shared" si="3"/>
        <v>18433267</v>
      </c>
      <c r="K28" s="85">
        <f t="shared" si="4"/>
        <v>38500</v>
      </c>
      <c r="L28" s="86">
        <f t="shared" si="5"/>
        <v>2550900</v>
      </c>
    </row>
    <row r="29" spans="1:12" x14ac:dyDescent="0.25">
      <c r="A29" s="13">
        <v>28</v>
      </c>
      <c r="B29" s="14">
        <v>912</v>
      </c>
      <c r="C29" s="14">
        <v>9</v>
      </c>
      <c r="D29" s="91" t="s">
        <v>22</v>
      </c>
      <c r="E29" s="91" t="s">
        <v>22</v>
      </c>
      <c r="F29" s="69">
        <v>773</v>
      </c>
      <c r="G29" s="27">
        <f t="shared" si="1"/>
        <v>850.30000000000007</v>
      </c>
      <c r="H29" s="15">
        <f t="shared" si="7"/>
        <v>22080</v>
      </c>
      <c r="I29" s="84">
        <f t="shared" si="2"/>
        <v>17067840</v>
      </c>
      <c r="J29" s="84">
        <f t="shared" si="3"/>
        <v>18433267</v>
      </c>
      <c r="K29" s="85">
        <f t="shared" si="4"/>
        <v>38500</v>
      </c>
      <c r="L29" s="86">
        <f t="shared" si="5"/>
        <v>2550900</v>
      </c>
    </row>
    <row r="30" spans="1:12" x14ac:dyDescent="0.25">
      <c r="A30" s="13">
        <v>29</v>
      </c>
      <c r="B30" s="14">
        <v>1009</v>
      </c>
      <c r="C30" s="14">
        <v>10</v>
      </c>
      <c r="D30" s="91" t="s">
        <v>64</v>
      </c>
      <c r="E30" s="91" t="s">
        <v>43</v>
      </c>
      <c r="F30" s="69">
        <v>509</v>
      </c>
      <c r="G30" s="27">
        <f t="shared" si="1"/>
        <v>559.90000000000009</v>
      </c>
      <c r="H30" s="15">
        <f>H29+80</f>
        <v>22160</v>
      </c>
      <c r="I30" s="84">
        <f t="shared" si="2"/>
        <v>11279440</v>
      </c>
      <c r="J30" s="84">
        <f t="shared" si="3"/>
        <v>12181795</v>
      </c>
      <c r="K30" s="85">
        <f t="shared" si="4"/>
        <v>25500</v>
      </c>
      <c r="L30" s="86">
        <f t="shared" si="5"/>
        <v>1679700.0000000002</v>
      </c>
    </row>
    <row r="31" spans="1:12" x14ac:dyDescent="0.25">
      <c r="A31" s="13">
        <v>30</v>
      </c>
      <c r="B31" s="14">
        <v>1010</v>
      </c>
      <c r="C31" s="14">
        <v>10</v>
      </c>
      <c r="D31" s="91" t="s">
        <v>41</v>
      </c>
      <c r="E31" s="91" t="s">
        <v>41</v>
      </c>
      <c r="F31" s="69">
        <v>571</v>
      </c>
      <c r="G31" s="27">
        <f t="shared" si="1"/>
        <v>628.1</v>
      </c>
      <c r="H31" s="15">
        <f t="shared" si="7"/>
        <v>22160</v>
      </c>
      <c r="I31" s="84">
        <f t="shared" si="2"/>
        <v>12653360</v>
      </c>
      <c r="J31" s="84">
        <f t="shared" si="3"/>
        <v>13665629</v>
      </c>
      <c r="K31" s="85">
        <f t="shared" si="4"/>
        <v>28500</v>
      </c>
      <c r="L31" s="86">
        <f t="shared" si="5"/>
        <v>1884300</v>
      </c>
    </row>
    <row r="32" spans="1:12" x14ac:dyDescent="0.25">
      <c r="A32" s="13">
        <v>31</v>
      </c>
      <c r="B32" s="14">
        <v>1011</v>
      </c>
      <c r="C32" s="14">
        <v>10</v>
      </c>
      <c r="D32" s="91" t="s">
        <v>22</v>
      </c>
      <c r="E32" s="91" t="s">
        <v>22</v>
      </c>
      <c r="F32" s="69">
        <v>773</v>
      </c>
      <c r="G32" s="27">
        <f t="shared" si="1"/>
        <v>850.30000000000007</v>
      </c>
      <c r="H32" s="15">
        <f t="shared" si="7"/>
        <v>22160</v>
      </c>
      <c r="I32" s="84">
        <f t="shared" si="2"/>
        <v>17129680</v>
      </c>
      <c r="J32" s="84">
        <f t="shared" si="3"/>
        <v>18500054</v>
      </c>
      <c r="K32" s="85">
        <f t="shared" si="4"/>
        <v>38500</v>
      </c>
      <c r="L32" s="86">
        <f t="shared" si="5"/>
        <v>2550900</v>
      </c>
    </row>
    <row r="33" spans="1:12" x14ac:dyDescent="0.25">
      <c r="A33" s="13">
        <v>32</v>
      </c>
      <c r="B33" s="14">
        <v>1012</v>
      </c>
      <c r="C33" s="14">
        <v>10</v>
      </c>
      <c r="D33" s="91" t="s">
        <v>22</v>
      </c>
      <c r="E33" s="91" t="s">
        <v>22</v>
      </c>
      <c r="F33" s="69">
        <v>798</v>
      </c>
      <c r="G33" s="27">
        <f t="shared" si="1"/>
        <v>877.80000000000007</v>
      </c>
      <c r="H33" s="15">
        <f t="shared" si="7"/>
        <v>22160</v>
      </c>
      <c r="I33" s="84">
        <f t="shared" si="2"/>
        <v>17683680</v>
      </c>
      <c r="J33" s="84">
        <f t="shared" si="3"/>
        <v>19098374</v>
      </c>
      <c r="K33" s="85">
        <f t="shared" si="4"/>
        <v>40000</v>
      </c>
      <c r="L33" s="86">
        <f t="shared" si="5"/>
        <v>2633400</v>
      </c>
    </row>
    <row r="34" spans="1:12" x14ac:dyDescent="0.25">
      <c r="A34" s="13">
        <v>33</v>
      </c>
      <c r="B34" s="14">
        <v>1109</v>
      </c>
      <c r="C34" s="14">
        <v>11</v>
      </c>
      <c r="D34" s="91" t="s">
        <v>64</v>
      </c>
      <c r="E34" s="91" t="s">
        <v>43</v>
      </c>
      <c r="F34" s="69">
        <v>502</v>
      </c>
      <c r="G34" s="27">
        <f t="shared" si="1"/>
        <v>552.20000000000005</v>
      </c>
      <c r="H34" s="15">
        <f>H33+80</f>
        <v>22240</v>
      </c>
      <c r="I34" s="84">
        <f t="shared" si="2"/>
        <v>11164480</v>
      </c>
      <c r="J34" s="84">
        <f t="shared" si="3"/>
        <v>12057638</v>
      </c>
      <c r="K34" s="85">
        <f t="shared" si="4"/>
        <v>25000</v>
      </c>
      <c r="L34" s="86">
        <f t="shared" si="5"/>
        <v>1656600.0000000002</v>
      </c>
    </row>
    <row r="35" spans="1:12" x14ac:dyDescent="0.25">
      <c r="A35" s="13">
        <v>34</v>
      </c>
      <c r="B35" s="14">
        <v>1110</v>
      </c>
      <c r="C35" s="14">
        <v>11</v>
      </c>
      <c r="D35" s="91" t="s">
        <v>41</v>
      </c>
      <c r="E35" s="91" t="s">
        <v>41</v>
      </c>
      <c r="F35" s="69">
        <v>571</v>
      </c>
      <c r="G35" s="27">
        <f t="shared" si="1"/>
        <v>628.1</v>
      </c>
      <c r="H35" s="15">
        <f t="shared" si="7"/>
        <v>22240</v>
      </c>
      <c r="I35" s="84">
        <f t="shared" si="2"/>
        <v>12699040</v>
      </c>
      <c r="J35" s="84">
        <f t="shared" si="3"/>
        <v>13714963</v>
      </c>
      <c r="K35" s="85">
        <f t="shared" si="4"/>
        <v>28500</v>
      </c>
      <c r="L35" s="86">
        <f t="shared" si="5"/>
        <v>1884300</v>
      </c>
    </row>
    <row r="36" spans="1:12" x14ac:dyDescent="0.25">
      <c r="A36" s="13">
        <v>35</v>
      </c>
      <c r="B36" s="14">
        <v>1111</v>
      </c>
      <c r="C36" s="14">
        <v>11</v>
      </c>
      <c r="D36" s="91" t="s">
        <v>22</v>
      </c>
      <c r="E36" s="91" t="s">
        <v>22</v>
      </c>
      <c r="F36" s="69">
        <v>801</v>
      </c>
      <c r="G36" s="27">
        <f t="shared" si="1"/>
        <v>881.1</v>
      </c>
      <c r="H36" s="15">
        <f t="shared" si="7"/>
        <v>22240</v>
      </c>
      <c r="I36" s="84">
        <f t="shared" si="2"/>
        <v>17814240</v>
      </c>
      <c r="J36" s="84">
        <f t="shared" si="3"/>
        <v>19239379</v>
      </c>
      <c r="K36" s="85">
        <f t="shared" si="4"/>
        <v>40000</v>
      </c>
      <c r="L36" s="86">
        <f t="shared" si="5"/>
        <v>2643300</v>
      </c>
    </row>
    <row r="37" spans="1:12" x14ac:dyDescent="0.25">
      <c r="A37" s="13">
        <v>36</v>
      </c>
      <c r="B37" s="14">
        <v>1112</v>
      </c>
      <c r="C37" s="14">
        <v>11</v>
      </c>
      <c r="D37" s="91" t="s">
        <v>22</v>
      </c>
      <c r="E37" s="91" t="s">
        <v>22</v>
      </c>
      <c r="F37" s="69">
        <v>772</v>
      </c>
      <c r="G37" s="27">
        <f t="shared" si="1"/>
        <v>849.2</v>
      </c>
      <c r="H37" s="15">
        <f t="shared" si="7"/>
        <v>22240</v>
      </c>
      <c r="I37" s="84">
        <f t="shared" si="2"/>
        <v>17169280</v>
      </c>
      <c r="J37" s="84">
        <f t="shared" si="3"/>
        <v>18542822</v>
      </c>
      <c r="K37" s="85">
        <f t="shared" si="4"/>
        <v>38500</v>
      </c>
      <c r="L37" s="86">
        <f t="shared" si="5"/>
        <v>2547600</v>
      </c>
    </row>
    <row r="38" spans="1:12" x14ac:dyDescent="0.25">
      <c r="A38" s="13">
        <v>37</v>
      </c>
      <c r="B38" s="14">
        <v>1209</v>
      </c>
      <c r="C38" s="14">
        <v>12</v>
      </c>
      <c r="D38" s="91" t="s">
        <v>64</v>
      </c>
      <c r="E38" s="91" t="s">
        <v>43</v>
      </c>
      <c r="F38" s="69">
        <v>502</v>
      </c>
      <c r="G38" s="27">
        <f t="shared" si="1"/>
        <v>552.20000000000005</v>
      </c>
      <c r="H38" s="15">
        <f>H37+80</f>
        <v>22320</v>
      </c>
      <c r="I38" s="84">
        <f t="shared" si="2"/>
        <v>11204640</v>
      </c>
      <c r="J38" s="84">
        <f t="shared" si="3"/>
        <v>12101011</v>
      </c>
      <c r="K38" s="85">
        <f t="shared" si="4"/>
        <v>25000</v>
      </c>
      <c r="L38" s="86">
        <f t="shared" si="5"/>
        <v>1656600.0000000002</v>
      </c>
    </row>
    <row r="39" spans="1:12" x14ac:dyDescent="0.25">
      <c r="A39" s="13">
        <v>38</v>
      </c>
      <c r="B39" s="14">
        <v>1210</v>
      </c>
      <c r="C39" s="14">
        <v>12</v>
      </c>
      <c r="D39" s="91" t="s">
        <v>41</v>
      </c>
      <c r="E39" s="91" t="s">
        <v>41</v>
      </c>
      <c r="F39" s="69">
        <v>571</v>
      </c>
      <c r="G39" s="27">
        <f t="shared" si="1"/>
        <v>628.1</v>
      </c>
      <c r="H39" s="15">
        <f t="shared" si="7"/>
        <v>22320</v>
      </c>
      <c r="I39" s="84">
        <f t="shared" si="2"/>
        <v>12744720</v>
      </c>
      <c r="J39" s="84">
        <f t="shared" si="3"/>
        <v>13764298</v>
      </c>
      <c r="K39" s="85">
        <f t="shared" si="4"/>
        <v>28500</v>
      </c>
      <c r="L39" s="86">
        <f t="shared" si="5"/>
        <v>1884300</v>
      </c>
    </row>
    <row r="40" spans="1:12" x14ac:dyDescent="0.25">
      <c r="A40" s="13">
        <v>39</v>
      </c>
      <c r="B40" s="14">
        <v>1211</v>
      </c>
      <c r="C40" s="14">
        <v>12</v>
      </c>
      <c r="D40" s="91" t="s">
        <v>22</v>
      </c>
      <c r="E40" s="91" t="s">
        <v>22</v>
      </c>
      <c r="F40" s="69">
        <v>773</v>
      </c>
      <c r="G40" s="27">
        <f t="shared" si="1"/>
        <v>850.30000000000007</v>
      </c>
      <c r="H40" s="15">
        <f t="shared" si="7"/>
        <v>22320</v>
      </c>
      <c r="I40" s="84">
        <f t="shared" si="2"/>
        <v>17253360</v>
      </c>
      <c r="J40" s="84">
        <f t="shared" si="3"/>
        <v>18633629</v>
      </c>
      <c r="K40" s="85">
        <f t="shared" si="4"/>
        <v>39000</v>
      </c>
      <c r="L40" s="86">
        <f t="shared" si="5"/>
        <v>2550900</v>
      </c>
    </row>
    <row r="41" spans="1:12" x14ac:dyDescent="0.25">
      <c r="A41" s="13">
        <v>40</v>
      </c>
      <c r="B41" s="14">
        <v>1212</v>
      </c>
      <c r="C41" s="14">
        <v>12</v>
      </c>
      <c r="D41" s="91" t="s">
        <v>22</v>
      </c>
      <c r="E41" s="91" t="s">
        <v>22</v>
      </c>
      <c r="F41" s="69">
        <v>773</v>
      </c>
      <c r="G41" s="27">
        <f t="shared" si="1"/>
        <v>850.30000000000007</v>
      </c>
      <c r="H41" s="15">
        <f t="shared" si="7"/>
        <v>22320</v>
      </c>
      <c r="I41" s="84">
        <f t="shared" si="2"/>
        <v>17253360</v>
      </c>
      <c r="J41" s="84">
        <f t="shared" si="3"/>
        <v>18633629</v>
      </c>
      <c r="K41" s="85">
        <f t="shared" si="4"/>
        <v>39000</v>
      </c>
      <c r="L41" s="86">
        <f t="shared" si="5"/>
        <v>2550900</v>
      </c>
    </row>
    <row r="42" spans="1:12" x14ac:dyDescent="0.25">
      <c r="A42" s="13">
        <v>41</v>
      </c>
      <c r="B42" s="14">
        <v>1309</v>
      </c>
      <c r="C42" s="14">
        <v>13</v>
      </c>
      <c r="D42" s="91" t="s">
        <v>64</v>
      </c>
      <c r="E42" s="91" t="s">
        <v>43</v>
      </c>
      <c r="F42" s="69">
        <v>502</v>
      </c>
      <c r="G42" s="27">
        <f t="shared" si="1"/>
        <v>552.20000000000005</v>
      </c>
      <c r="H42" s="15">
        <f>H41+80</f>
        <v>22400</v>
      </c>
      <c r="I42" s="84">
        <f t="shared" si="2"/>
        <v>11244800</v>
      </c>
      <c r="J42" s="84">
        <f t="shared" si="3"/>
        <v>12144384</v>
      </c>
      <c r="K42" s="85">
        <f t="shared" si="4"/>
        <v>25500</v>
      </c>
      <c r="L42" s="86">
        <f t="shared" si="5"/>
        <v>1656600.0000000002</v>
      </c>
    </row>
    <row r="43" spans="1:12" x14ac:dyDescent="0.25">
      <c r="A43" s="13">
        <v>42</v>
      </c>
      <c r="B43" s="14">
        <v>1310</v>
      </c>
      <c r="C43" s="14">
        <v>13</v>
      </c>
      <c r="D43" s="91" t="s">
        <v>41</v>
      </c>
      <c r="E43" s="91" t="s">
        <v>41</v>
      </c>
      <c r="F43" s="69">
        <v>571</v>
      </c>
      <c r="G43" s="27">
        <f t="shared" si="1"/>
        <v>628.1</v>
      </c>
      <c r="H43" s="15">
        <f t="shared" si="7"/>
        <v>22400</v>
      </c>
      <c r="I43" s="84">
        <f t="shared" si="2"/>
        <v>12790400</v>
      </c>
      <c r="J43" s="84">
        <f t="shared" si="3"/>
        <v>13813632</v>
      </c>
      <c r="K43" s="85">
        <f t="shared" si="4"/>
        <v>29000</v>
      </c>
      <c r="L43" s="86">
        <f t="shared" si="5"/>
        <v>1884300</v>
      </c>
    </row>
    <row r="44" spans="1:12" x14ac:dyDescent="0.25">
      <c r="A44" s="13">
        <v>43</v>
      </c>
      <c r="B44" s="14">
        <v>1311</v>
      </c>
      <c r="C44" s="14">
        <v>13</v>
      </c>
      <c r="D44" s="91" t="s">
        <v>22</v>
      </c>
      <c r="E44" s="91" t="s">
        <v>22</v>
      </c>
      <c r="F44" s="69">
        <v>798</v>
      </c>
      <c r="G44" s="27">
        <f t="shared" si="1"/>
        <v>877.80000000000007</v>
      </c>
      <c r="H44" s="15">
        <f t="shared" si="7"/>
        <v>22400</v>
      </c>
      <c r="I44" s="84">
        <f t="shared" si="2"/>
        <v>17875200</v>
      </c>
      <c r="J44" s="84">
        <f t="shared" si="3"/>
        <v>19305216</v>
      </c>
      <c r="K44" s="85">
        <f t="shared" si="4"/>
        <v>40000</v>
      </c>
      <c r="L44" s="86">
        <f t="shared" si="5"/>
        <v>2633400</v>
      </c>
    </row>
    <row r="45" spans="1:12" x14ac:dyDescent="0.25">
      <c r="A45" s="13">
        <v>44</v>
      </c>
      <c r="B45" s="14">
        <v>1312</v>
      </c>
      <c r="C45" s="14">
        <v>13</v>
      </c>
      <c r="D45" s="91" t="s">
        <v>22</v>
      </c>
      <c r="E45" s="91" t="s">
        <v>22</v>
      </c>
      <c r="F45" s="69">
        <v>773</v>
      </c>
      <c r="G45" s="27">
        <f t="shared" si="1"/>
        <v>850.30000000000007</v>
      </c>
      <c r="H45" s="15">
        <f t="shared" si="7"/>
        <v>22400</v>
      </c>
      <c r="I45" s="84">
        <f t="shared" si="2"/>
        <v>17315200</v>
      </c>
      <c r="J45" s="84">
        <f t="shared" si="3"/>
        <v>18700416</v>
      </c>
      <c r="K45" s="85">
        <f t="shared" si="4"/>
        <v>39000</v>
      </c>
      <c r="L45" s="86">
        <f t="shared" si="5"/>
        <v>2550900</v>
      </c>
    </row>
    <row r="46" spans="1:12" x14ac:dyDescent="0.25">
      <c r="A46" s="13">
        <v>45</v>
      </c>
      <c r="B46" s="14">
        <v>1409</v>
      </c>
      <c r="C46" s="14">
        <v>14</v>
      </c>
      <c r="D46" s="91" t="s">
        <v>64</v>
      </c>
      <c r="E46" s="91" t="s">
        <v>43</v>
      </c>
      <c r="F46" s="69">
        <v>509</v>
      </c>
      <c r="G46" s="27">
        <f t="shared" si="1"/>
        <v>559.90000000000009</v>
      </c>
      <c r="H46" s="15">
        <f>H45+80</f>
        <v>22480</v>
      </c>
      <c r="I46" s="84">
        <f t="shared" si="2"/>
        <v>11442320</v>
      </c>
      <c r="J46" s="84">
        <f t="shared" si="3"/>
        <v>12357706</v>
      </c>
      <c r="K46" s="85">
        <f t="shared" si="4"/>
        <v>25500</v>
      </c>
      <c r="L46" s="86">
        <f t="shared" si="5"/>
        <v>1679700.0000000002</v>
      </c>
    </row>
    <row r="47" spans="1:12" x14ac:dyDescent="0.25">
      <c r="A47" s="13">
        <v>46</v>
      </c>
      <c r="B47" s="14">
        <v>1410</v>
      </c>
      <c r="C47" s="14">
        <v>14</v>
      </c>
      <c r="D47" s="91" t="s">
        <v>41</v>
      </c>
      <c r="E47" s="91" t="s">
        <v>41</v>
      </c>
      <c r="F47" s="69">
        <v>571</v>
      </c>
      <c r="G47" s="27">
        <f t="shared" si="1"/>
        <v>628.1</v>
      </c>
      <c r="H47" s="15">
        <f t="shared" si="7"/>
        <v>22480</v>
      </c>
      <c r="I47" s="84">
        <f t="shared" si="2"/>
        <v>12836080</v>
      </c>
      <c r="J47" s="84">
        <f t="shared" si="3"/>
        <v>13862966</v>
      </c>
      <c r="K47" s="85">
        <f t="shared" si="4"/>
        <v>29000</v>
      </c>
      <c r="L47" s="86">
        <f t="shared" si="5"/>
        <v>1884300</v>
      </c>
    </row>
    <row r="48" spans="1:12" x14ac:dyDescent="0.25">
      <c r="A48" s="13">
        <v>47</v>
      </c>
      <c r="B48" s="14">
        <v>1411</v>
      </c>
      <c r="C48" s="14">
        <v>14</v>
      </c>
      <c r="D48" s="91" t="s">
        <v>22</v>
      </c>
      <c r="E48" s="91" t="s">
        <v>22</v>
      </c>
      <c r="F48" s="69">
        <v>773</v>
      </c>
      <c r="G48" s="27">
        <f t="shared" si="1"/>
        <v>850.30000000000007</v>
      </c>
      <c r="H48" s="15">
        <f t="shared" si="7"/>
        <v>22480</v>
      </c>
      <c r="I48" s="84">
        <f t="shared" si="2"/>
        <v>17377040</v>
      </c>
      <c r="J48" s="84">
        <f t="shared" si="3"/>
        <v>18767203</v>
      </c>
      <c r="K48" s="85">
        <f t="shared" si="4"/>
        <v>39000</v>
      </c>
      <c r="L48" s="86">
        <f t="shared" si="5"/>
        <v>2550900</v>
      </c>
    </row>
    <row r="49" spans="1:12" x14ac:dyDescent="0.25">
      <c r="A49" s="13">
        <v>48</v>
      </c>
      <c r="B49" s="14">
        <v>1412</v>
      </c>
      <c r="C49" s="14">
        <v>14</v>
      </c>
      <c r="D49" s="91" t="s">
        <v>22</v>
      </c>
      <c r="E49" s="91" t="s">
        <v>22</v>
      </c>
      <c r="F49" s="69">
        <v>773</v>
      </c>
      <c r="G49" s="27">
        <f t="shared" si="1"/>
        <v>850.30000000000007</v>
      </c>
      <c r="H49" s="15">
        <f t="shared" si="7"/>
        <v>22480</v>
      </c>
      <c r="I49" s="84">
        <f t="shared" si="2"/>
        <v>17377040</v>
      </c>
      <c r="J49" s="84">
        <f t="shared" si="3"/>
        <v>18767203</v>
      </c>
      <c r="K49" s="85">
        <f t="shared" si="4"/>
        <v>39000</v>
      </c>
      <c r="L49" s="86">
        <f t="shared" si="5"/>
        <v>2550900</v>
      </c>
    </row>
    <row r="50" spans="1:12" x14ac:dyDescent="0.25">
      <c r="A50" s="13">
        <v>49</v>
      </c>
      <c r="B50" s="14">
        <v>1509</v>
      </c>
      <c r="C50" s="14">
        <v>15</v>
      </c>
      <c r="D50" s="91" t="s">
        <v>64</v>
      </c>
      <c r="E50" s="91" t="s">
        <v>43</v>
      </c>
      <c r="F50" s="69">
        <v>502</v>
      </c>
      <c r="G50" s="27">
        <f t="shared" si="1"/>
        <v>552.20000000000005</v>
      </c>
      <c r="H50" s="15">
        <f>H49+80</f>
        <v>22560</v>
      </c>
      <c r="I50" s="84">
        <f t="shared" si="2"/>
        <v>11325120</v>
      </c>
      <c r="J50" s="84">
        <f t="shared" si="3"/>
        <v>12231130</v>
      </c>
      <c r="K50" s="85">
        <f t="shared" si="4"/>
        <v>25500</v>
      </c>
      <c r="L50" s="86">
        <f t="shared" si="5"/>
        <v>1656600.0000000002</v>
      </c>
    </row>
    <row r="51" spans="1:12" x14ac:dyDescent="0.25">
      <c r="A51" s="13">
        <v>50</v>
      </c>
      <c r="B51" s="14">
        <v>1510</v>
      </c>
      <c r="C51" s="14">
        <v>15</v>
      </c>
      <c r="D51" s="91" t="s">
        <v>41</v>
      </c>
      <c r="E51" s="91" t="s">
        <v>41</v>
      </c>
      <c r="F51" s="69">
        <v>571</v>
      </c>
      <c r="G51" s="27">
        <f t="shared" si="1"/>
        <v>628.1</v>
      </c>
      <c r="H51" s="15">
        <f t="shared" si="7"/>
        <v>22560</v>
      </c>
      <c r="I51" s="84">
        <f t="shared" si="2"/>
        <v>12881760</v>
      </c>
      <c r="J51" s="84">
        <f t="shared" si="3"/>
        <v>13912301</v>
      </c>
      <c r="K51" s="85">
        <f t="shared" si="4"/>
        <v>29000</v>
      </c>
      <c r="L51" s="86">
        <f t="shared" si="5"/>
        <v>1884300</v>
      </c>
    </row>
    <row r="52" spans="1:12" x14ac:dyDescent="0.25">
      <c r="A52" s="13">
        <v>51</v>
      </c>
      <c r="B52" s="14">
        <v>1511</v>
      </c>
      <c r="C52" s="14">
        <v>15</v>
      </c>
      <c r="D52" s="91" t="s">
        <v>22</v>
      </c>
      <c r="E52" s="91" t="s">
        <v>22</v>
      </c>
      <c r="F52" s="69">
        <v>773</v>
      </c>
      <c r="G52" s="27">
        <f t="shared" si="1"/>
        <v>850.30000000000007</v>
      </c>
      <c r="H52" s="15">
        <f t="shared" si="7"/>
        <v>22560</v>
      </c>
      <c r="I52" s="84">
        <f t="shared" si="2"/>
        <v>17438880</v>
      </c>
      <c r="J52" s="84">
        <f t="shared" si="3"/>
        <v>18833990</v>
      </c>
      <c r="K52" s="85">
        <f t="shared" si="4"/>
        <v>39000</v>
      </c>
      <c r="L52" s="86">
        <f t="shared" si="5"/>
        <v>2550900</v>
      </c>
    </row>
    <row r="53" spans="1:12" x14ac:dyDescent="0.25">
      <c r="A53" s="13">
        <v>52</v>
      </c>
      <c r="B53" s="14">
        <v>1512</v>
      </c>
      <c r="C53" s="14">
        <v>15</v>
      </c>
      <c r="D53" s="91" t="s">
        <v>22</v>
      </c>
      <c r="E53" s="91" t="s">
        <v>22</v>
      </c>
      <c r="F53" s="69">
        <v>798</v>
      </c>
      <c r="G53" s="27">
        <f t="shared" si="1"/>
        <v>877.80000000000007</v>
      </c>
      <c r="H53" s="15">
        <f t="shared" si="7"/>
        <v>22560</v>
      </c>
      <c r="I53" s="84">
        <f t="shared" si="2"/>
        <v>18002880</v>
      </c>
      <c r="J53" s="84">
        <f t="shared" si="3"/>
        <v>19443110</v>
      </c>
      <c r="K53" s="85">
        <f t="shared" si="4"/>
        <v>40500</v>
      </c>
      <c r="L53" s="86">
        <f t="shared" si="5"/>
        <v>2633400</v>
      </c>
    </row>
    <row r="54" spans="1:12" x14ac:dyDescent="0.25">
      <c r="A54" s="13">
        <v>53</v>
      </c>
      <c r="B54" s="14">
        <v>1609</v>
      </c>
      <c r="C54" s="14">
        <v>16</v>
      </c>
      <c r="D54" s="91" t="s">
        <v>64</v>
      </c>
      <c r="E54" s="91" t="s">
        <v>43</v>
      </c>
      <c r="F54" s="69">
        <v>509</v>
      </c>
      <c r="G54" s="27">
        <f t="shared" si="1"/>
        <v>559.90000000000009</v>
      </c>
      <c r="H54" s="15">
        <f>H53+80</f>
        <v>22640</v>
      </c>
      <c r="I54" s="84">
        <f t="shared" si="2"/>
        <v>11523760</v>
      </c>
      <c r="J54" s="84">
        <f t="shared" si="3"/>
        <v>12445661</v>
      </c>
      <c r="K54" s="85">
        <f t="shared" si="4"/>
        <v>26000</v>
      </c>
      <c r="L54" s="86">
        <f t="shared" si="5"/>
        <v>1679700.0000000002</v>
      </c>
    </row>
    <row r="55" spans="1:12" x14ac:dyDescent="0.25">
      <c r="A55" s="13">
        <v>54</v>
      </c>
      <c r="B55" s="14">
        <v>1610</v>
      </c>
      <c r="C55" s="14">
        <v>16</v>
      </c>
      <c r="D55" s="91" t="s">
        <v>41</v>
      </c>
      <c r="E55" s="91" t="s">
        <v>41</v>
      </c>
      <c r="F55" s="69">
        <v>596</v>
      </c>
      <c r="G55" s="27">
        <f t="shared" si="1"/>
        <v>655.6</v>
      </c>
      <c r="H55" s="15">
        <f t="shared" si="7"/>
        <v>22640</v>
      </c>
      <c r="I55" s="84">
        <f t="shared" si="2"/>
        <v>13493440</v>
      </c>
      <c r="J55" s="84">
        <f t="shared" si="3"/>
        <v>14572915</v>
      </c>
      <c r="K55" s="85">
        <f t="shared" si="4"/>
        <v>30500</v>
      </c>
      <c r="L55" s="86">
        <f t="shared" si="5"/>
        <v>1966800</v>
      </c>
    </row>
    <row r="56" spans="1:12" x14ac:dyDescent="0.25">
      <c r="A56" s="13">
        <v>55</v>
      </c>
      <c r="B56" s="14">
        <v>1611</v>
      </c>
      <c r="C56" s="14">
        <v>16</v>
      </c>
      <c r="D56" s="91" t="s">
        <v>22</v>
      </c>
      <c r="E56" s="91" t="s">
        <v>22</v>
      </c>
      <c r="F56" s="69">
        <v>773</v>
      </c>
      <c r="G56" s="27">
        <f t="shared" si="1"/>
        <v>850.30000000000007</v>
      </c>
      <c r="H56" s="15">
        <f t="shared" si="7"/>
        <v>22640</v>
      </c>
      <c r="I56" s="84">
        <f t="shared" si="2"/>
        <v>17500720</v>
      </c>
      <c r="J56" s="84">
        <f t="shared" si="3"/>
        <v>18900778</v>
      </c>
      <c r="K56" s="85">
        <f t="shared" si="4"/>
        <v>39500</v>
      </c>
      <c r="L56" s="86">
        <f t="shared" si="5"/>
        <v>2550900</v>
      </c>
    </row>
    <row r="57" spans="1:12" x14ac:dyDescent="0.25">
      <c r="A57" s="13">
        <v>56</v>
      </c>
      <c r="B57" s="14">
        <v>1612</v>
      </c>
      <c r="C57" s="14">
        <v>16</v>
      </c>
      <c r="D57" s="91" t="s">
        <v>22</v>
      </c>
      <c r="E57" s="91" t="s">
        <v>22</v>
      </c>
      <c r="F57" s="69">
        <v>773</v>
      </c>
      <c r="G57" s="27">
        <f t="shared" si="1"/>
        <v>850.30000000000007</v>
      </c>
      <c r="H57" s="15">
        <f t="shared" si="7"/>
        <v>22640</v>
      </c>
      <c r="I57" s="84">
        <f t="shared" si="2"/>
        <v>17500720</v>
      </c>
      <c r="J57" s="84">
        <f t="shared" si="3"/>
        <v>18900778</v>
      </c>
      <c r="K57" s="85">
        <f t="shared" si="4"/>
        <v>39500</v>
      </c>
      <c r="L57" s="86">
        <f t="shared" si="5"/>
        <v>2550900</v>
      </c>
    </row>
    <row r="58" spans="1:12" x14ac:dyDescent="0.25">
      <c r="A58" s="13">
        <v>57</v>
      </c>
      <c r="B58" s="14">
        <v>1709</v>
      </c>
      <c r="C58" s="14">
        <v>17</v>
      </c>
      <c r="D58" s="91" t="s">
        <v>64</v>
      </c>
      <c r="E58" s="91" t="s">
        <v>43</v>
      </c>
      <c r="F58" s="69">
        <v>502</v>
      </c>
      <c r="G58" s="27">
        <f t="shared" si="1"/>
        <v>552.20000000000005</v>
      </c>
      <c r="H58" s="15">
        <f>H57+80</f>
        <v>22720</v>
      </c>
      <c r="I58" s="84">
        <f t="shared" si="2"/>
        <v>11405440</v>
      </c>
      <c r="J58" s="84">
        <f t="shared" si="3"/>
        <v>12317875</v>
      </c>
      <c r="K58" s="85">
        <f t="shared" si="4"/>
        <v>25500</v>
      </c>
      <c r="L58" s="86">
        <f t="shared" si="5"/>
        <v>1656600.0000000002</v>
      </c>
    </row>
    <row r="59" spans="1:12" x14ac:dyDescent="0.25">
      <c r="A59" s="13">
        <v>58</v>
      </c>
      <c r="B59" s="14">
        <v>1710</v>
      </c>
      <c r="C59" s="14">
        <v>17</v>
      </c>
      <c r="D59" s="91" t="s">
        <v>41</v>
      </c>
      <c r="E59" s="91" t="s">
        <v>41</v>
      </c>
      <c r="F59" s="69">
        <v>571</v>
      </c>
      <c r="G59" s="27">
        <f t="shared" si="1"/>
        <v>628.1</v>
      </c>
      <c r="H59" s="15">
        <f t="shared" si="7"/>
        <v>22720</v>
      </c>
      <c r="I59" s="84">
        <f t="shared" si="2"/>
        <v>12973120</v>
      </c>
      <c r="J59" s="84">
        <f t="shared" si="3"/>
        <v>14010970</v>
      </c>
      <c r="K59" s="85">
        <f t="shared" si="4"/>
        <v>29000</v>
      </c>
      <c r="L59" s="86">
        <f t="shared" si="5"/>
        <v>1884300</v>
      </c>
    </row>
    <row r="60" spans="1:12" x14ac:dyDescent="0.25">
      <c r="A60" s="13">
        <v>59</v>
      </c>
      <c r="B60" s="14">
        <v>1711</v>
      </c>
      <c r="C60" s="14">
        <v>17</v>
      </c>
      <c r="D60" s="91" t="s">
        <v>22</v>
      </c>
      <c r="E60" s="91" t="s">
        <v>22</v>
      </c>
      <c r="F60" s="69">
        <v>773</v>
      </c>
      <c r="G60" s="27">
        <f t="shared" si="1"/>
        <v>850.30000000000007</v>
      </c>
      <c r="H60" s="15">
        <f t="shared" si="7"/>
        <v>22720</v>
      </c>
      <c r="I60" s="84">
        <f t="shared" si="2"/>
        <v>17562560</v>
      </c>
      <c r="J60" s="84">
        <f t="shared" si="3"/>
        <v>18967565</v>
      </c>
      <c r="K60" s="85">
        <f t="shared" si="4"/>
        <v>39500</v>
      </c>
      <c r="L60" s="86">
        <f t="shared" si="5"/>
        <v>2550900</v>
      </c>
    </row>
    <row r="61" spans="1:12" x14ac:dyDescent="0.25">
      <c r="A61" s="13">
        <v>60</v>
      </c>
      <c r="B61" s="14">
        <v>1712</v>
      </c>
      <c r="C61" s="14">
        <v>17</v>
      </c>
      <c r="D61" s="91" t="s">
        <v>22</v>
      </c>
      <c r="E61" s="91" t="s">
        <v>22</v>
      </c>
      <c r="F61" s="69">
        <v>773</v>
      </c>
      <c r="G61" s="27">
        <f t="shared" si="1"/>
        <v>850.30000000000007</v>
      </c>
      <c r="H61" s="15">
        <f t="shared" si="7"/>
        <v>22720</v>
      </c>
      <c r="I61" s="84">
        <f t="shared" si="2"/>
        <v>17562560</v>
      </c>
      <c r="J61" s="84">
        <f t="shared" si="3"/>
        <v>18967565</v>
      </c>
      <c r="K61" s="85">
        <f t="shared" si="4"/>
        <v>39500</v>
      </c>
      <c r="L61" s="86">
        <f t="shared" si="5"/>
        <v>2550900</v>
      </c>
    </row>
    <row r="62" spans="1:12" x14ac:dyDescent="0.25">
      <c r="A62" s="13">
        <v>61</v>
      </c>
      <c r="B62" s="56">
        <v>1809</v>
      </c>
      <c r="C62" s="14">
        <v>18</v>
      </c>
      <c r="D62" s="91" t="s">
        <v>64</v>
      </c>
      <c r="E62" s="91" t="s">
        <v>43</v>
      </c>
      <c r="F62" s="69">
        <v>509</v>
      </c>
      <c r="G62" s="27">
        <f t="shared" si="1"/>
        <v>559.90000000000009</v>
      </c>
      <c r="H62" s="15">
        <f>H61+80</f>
        <v>22800</v>
      </c>
      <c r="I62" s="84">
        <f t="shared" si="2"/>
        <v>11605200</v>
      </c>
      <c r="J62" s="84">
        <f t="shared" si="3"/>
        <v>12533616</v>
      </c>
      <c r="K62" s="85">
        <f t="shared" si="4"/>
        <v>26000</v>
      </c>
      <c r="L62" s="86">
        <f t="shared" si="5"/>
        <v>1679700.0000000002</v>
      </c>
    </row>
    <row r="63" spans="1:12" x14ac:dyDescent="0.25">
      <c r="A63" s="13">
        <v>62</v>
      </c>
      <c r="B63" s="14">
        <v>1810</v>
      </c>
      <c r="C63" s="14">
        <v>18</v>
      </c>
      <c r="D63" s="91" t="s">
        <v>41</v>
      </c>
      <c r="E63" s="91" t="s">
        <v>41</v>
      </c>
      <c r="F63" s="69">
        <v>571</v>
      </c>
      <c r="G63" s="27">
        <f t="shared" si="1"/>
        <v>628.1</v>
      </c>
      <c r="H63" s="15">
        <f t="shared" si="7"/>
        <v>22800</v>
      </c>
      <c r="I63" s="84">
        <f t="shared" si="2"/>
        <v>13018800</v>
      </c>
      <c r="J63" s="84">
        <f t="shared" si="3"/>
        <v>14060304</v>
      </c>
      <c r="K63" s="85">
        <f t="shared" si="4"/>
        <v>29500</v>
      </c>
      <c r="L63" s="86">
        <f t="shared" si="5"/>
        <v>1884300</v>
      </c>
    </row>
    <row r="64" spans="1:12" x14ac:dyDescent="0.25">
      <c r="A64" s="13">
        <v>63</v>
      </c>
      <c r="B64" s="14">
        <v>1811</v>
      </c>
      <c r="C64" s="14">
        <v>18</v>
      </c>
      <c r="D64" s="91" t="s">
        <v>22</v>
      </c>
      <c r="E64" s="91" t="s">
        <v>22</v>
      </c>
      <c r="F64" s="69">
        <v>800</v>
      </c>
      <c r="G64" s="27">
        <f t="shared" si="1"/>
        <v>880.00000000000011</v>
      </c>
      <c r="H64" s="15">
        <f t="shared" si="7"/>
        <v>22800</v>
      </c>
      <c r="I64" s="84">
        <f t="shared" si="2"/>
        <v>18240000</v>
      </c>
      <c r="J64" s="84">
        <f t="shared" si="3"/>
        <v>19699200</v>
      </c>
      <c r="K64" s="85">
        <f t="shared" si="4"/>
        <v>41000</v>
      </c>
      <c r="L64" s="86">
        <f t="shared" si="5"/>
        <v>2640000.0000000005</v>
      </c>
    </row>
    <row r="65" spans="1:12" x14ac:dyDescent="0.25">
      <c r="A65" s="13">
        <v>64</v>
      </c>
      <c r="B65" s="14">
        <v>1812</v>
      </c>
      <c r="C65" s="14">
        <v>18</v>
      </c>
      <c r="D65" s="91" t="s">
        <v>22</v>
      </c>
      <c r="E65" s="91" t="s">
        <v>22</v>
      </c>
      <c r="F65" s="69">
        <v>773</v>
      </c>
      <c r="G65" s="27">
        <f t="shared" si="1"/>
        <v>850.30000000000007</v>
      </c>
      <c r="H65" s="15">
        <f t="shared" si="7"/>
        <v>22800</v>
      </c>
      <c r="I65" s="84">
        <f t="shared" si="2"/>
        <v>17624400</v>
      </c>
      <c r="J65" s="84">
        <f t="shared" si="3"/>
        <v>19034352</v>
      </c>
      <c r="K65" s="85">
        <f t="shared" si="4"/>
        <v>39500</v>
      </c>
      <c r="L65" s="86">
        <f t="shared" si="5"/>
        <v>2550900</v>
      </c>
    </row>
    <row r="66" spans="1:12" x14ac:dyDescent="0.25">
      <c r="A66" s="13">
        <v>65</v>
      </c>
      <c r="B66" s="14">
        <v>1909</v>
      </c>
      <c r="C66" s="14">
        <v>19</v>
      </c>
      <c r="D66" s="91" t="s">
        <v>64</v>
      </c>
      <c r="E66" s="91" t="s">
        <v>43</v>
      </c>
      <c r="F66" s="69">
        <v>502</v>
      </c>
      <c r="G66" s="27">
        <f t="shared" si="1"/>
        <v>552.20000000000005</v>
      </c>
      <c r="H66" s="15">
        <f>H65+80</f>
        <v>22880</v>
      </c>
      <c r="I66" s="84">
        <f t="shared" si="2"/>
        <v>11485760</v>
      </c>
      <c r="J66" s="84">
        <f t="shared" si="3"/>
        <v>12404621</v>
      </c>
      <c r="K66" s="85">
        <f t="shared" si="4"/>
        <v>26000</v>
      </c>
      <c r="L66" s="86">
        <f t="shared" si="5"/>
        <v>1656600.0000000002</v>
      </c>
    </row>
    <row r="67" spans="1:12" x14ac:dyDescent="0.25">
      <c r="A67" s="13">
        <v>66</v>
      </c>
      <c r="B67" s="14">
        <v>1910</v>
      </c>
      <c r="C67" s="14">
        <v>19</v>
      </c>
      <c r="D67" s="91" t="s">
        <v>41</v>
      </c>
      <c r="E67" s="91" t="s">
        <v>41</v>
      </c>
      <c r="F67" s="69">
        <v>571</v>
      </c>
      <c r="G67" s="27">
        <f t="shared" ref="G67:G85" si="8">F67*1.1</f>
        <v>628.1</v>
      </c>
      <c r="H67" s="15">
        <f t="shared" si="7"/>
        <v>22880</v>
      </c>
      <c r="I67" s="84">
        <f t="shared" ref="I67:I85" si="9">F67*H67</f>
        <v>13064480</v>
      </c>
      <c r="J67" s="84">
        <f t="shared" ref="J67:J85" si="10">ROUND(I67*1.08,0)</f>
        <v>14109638</v>
      </c>
      <c r="K67" s="85">
        <f t="shared" ref="K67:K85" si="11">MROUND((J67*0.025/12),500)</f>
        <v>29500</v>
      </c>
      <c r="L67" s="86">
        <f t="shared" ref="L67:L85" si="12">G67*3000</f>
        <v>1884300</v>
      </c>
    </row>
    <row r="68" spans="1:12" x14ac:dyDescent="0.25">
      <c r="A68" s="13">
        <v>67</v>
      </c>
      <c r="B68" s="14">
        <v>1911</v>
      </c>
      <c r="C68" s="14">
        <v>19</v>
      </c>
      <c r="D68" s="91" t="s">
        <v>22</v>
      </c>
      <c r="E68" s="91" t="s">
        <v>22</v>
      </c>
      <c r="F68" s="69">
        <v>773</v>
      </c>
      <c r="G68" s="27">
        <f t="shared" si="8"/>
        <v>850.30000000000007</v>
      </c>
      <c r="H68" s="15">
        <f t="shared" si="7"/>
        <v>22880</v>
      </c>
      <c r="I68" s="84">
        <f t="shared" si="9"/>
        <v>17686240</v>
      </c>
      <c r="J68" s="84">
        <f t="shared" si="10"/>
        <v>19101139</v>
      </c>
      <c r="K68" s="85">
        <f t="shared" si="11"/>
        <v>40000</v>
      </c>
      <c r="L68" s="86">
        <f t="shared" si="12"/>
        <v>2550900</v>
      </c>
    </row>
    <row r="69" spans="1:12" x14ac:dyDescent="0.25">
      <c r="A69" s="13">
        <v>68</v>
      </c>
      <c r="B69" s="14">
        <v>1912</v>
      </c>
      <c r="C69" s="14">
        <v>19</v>
      </c>
      <c r="D69" s="91" t="s">
        <v>22</v>
      </c>
      <c r="E69" s="91" t="s">
        <v>22</v>
      </c>
      <c r="F69" s="69">
        <v>773</v>
      </c>
      <c r="G69" s="27">
        <f t="shared" si="8"/>
        <v>850.30000000000007</v>
      </c>
      <c r="H69" s="15">
        <f t="shared" si="7"/>
        <v>22880</v>
      </c>
      <c r="I69" s="84">
        <f t="shared" si="9"/>
        <v>17686240</v>
      </c>
      <c r="J69" s="84">
        <f t="shared" si="10"/>
        <v>19101139</v>
      </c>
      <c r="K69" s="85">
        <f t="shared" si="11"/>
        <v>40000</v>
      </c>
      <c r="L69" s="86">
        <f t="shared" si="12"/>
        <v>2550900</v>
      </c>
    </row>
    <row r="70" spans="1:12" x14ac:dyDescent="0.25">
      <c r="A70" s="13">
        <v>69</v>
      </c>
      <c r="B70" s="14">
        <v>2009</v>
      </c>
      <c r="C70" s="14">
        <v>20</v>
      </c>
      <c r="D70" s="91" t="s">
        <v>64</v>
      </c>
      <c r="E70" s="91" t="s">
        <v>43</v>
      </c>
      <c r="F70" s="69">
        <v>518</v>
      </c>
      <c r="G70" s="27">
        <f t="shared" si="8"/>
        <v>569.80000000000007</v>
      </c>
      <c r="H70" s="15">
        <f>H69+80</f>
        <v>22960</v>
      </c>
      <c r="I70" s="84">
        <f t="shared" si="9"/>
        <v>11893280</v>
      </c>
      <c r="J70" s="84">
        <f t="shared" si="10"/>
        <v>12844742</v>
      </c>
      <c r="K70" s="85">
        <f t="shared" si="11"/>
        <v>27000</v>
      </c>
      <c r="L70" s="86">
        <f t="shared" si="12"/>
        <v>1709400.0000000002</v>
      </c>
    </row>
    <row r="71" spans="1:12" x14ac:dyDescent="0.25">
      <c r="A71" s="13">
        <v>70</v>
      </c>
      <c r="B71" s="14">
        <v>2010</v>
      </c>
      <c r="C71" s="14">
        <v>20</v>
      </c>
      <c r="D71" s="91" t="s">
        <v>41</v>
      </c>
      <c r="E71" s="91" t="s">
        <v>41</v>
      </c>
      <c r="F71" s="69">
        <v>571</v>
      </c>
      <c r="G71" s="27">
        <f t="shared" si="8"/>
        <v>628.1</v>
      </c>
      <c r="H71" s="15">
        <f t="shared" si="7"/>
        <v>22960</v>
      </c>
      <c r="I71" s="84">
        <f t="shared" si="9"/>
        <v>13110160</v>
      </c>
      <c r="J71" s="84">
        <f t="shared" si="10"/>
        <v>14158973</v>
      </c>
      <c r="K71" s="85">
        <f t="shared" si="11"/>
        <v>29500</v>
      </c>
      <c r="L71" s="86">
        <f t="shared" si="12"/>
        <v>1884300</v>
      </c>
    </row>
    <row r="72" spans="1:12" x14ac:dyDescent="0.25">
      <c r="A72" s="13">
        <v>71</v>
      </c>
      <c r="B72" s="14">
        <v>2011</v>
      </c>
      <c r="C72" s="14">
        <v>20</v>
      </c>
      <c r="D72" s="91" t="s">
        <v>22</v>
      </c>
      <c r="E72" s="91" t="s">
        <v>22</v>
      </c>
      <c r="F72" s="69">
        <v>798</v>
      </c>
      <c r="G72" s="27">
        <f t="shared" si="8"/>
        <v>877.80000000000007</v>
      </c>
      <c r="H72" s="15">
        <f t="shared" ref="H72:H73" si="13">H71</f>
        <v>22960</v>
      </c>
      <c r="I72" s="84">
        <f t="shared" si="9"/>
        <v>18322080</v>
      </c>
      <c r="J72" s="84">
        <f t="shared" si="10"/>
        <v>19787846</v>
      </c>
      <c r="K72" s="85">
        <f t="shared" si="11"/>
        <v>41000</v>
      </c>
      <c r="L72" s="86">
        <f t="shared" si="12"/>
        <v>2633400</v>
      </c>
    </row>
    <row r="73" spans="1:12" x14ac:dyDescent="0.25">
      <c r="A73" s="13">
        <v>72</v>
      </c>
      <c r="B73" s="14">
        <v>2012</v>
      </c>
      <c r="C73" s="14">
        <v>20</v>
      </c>
      <c r="D73" s="91" t="s">
        <v>22</v>
      </c>
      <c r="E73" s="91" t="s">
        <v>22</v>
      </c>
      <c r="F73" s="69">
        <v>798</v>
      </c>
      <c r="G73" s="27">
        <f t="shared" si="8"/>
        <v>877.80000000000007</v>
      </c>
      <c r="H73" s="15">
        <f t="shared" si="13"/>
        <v>22960</v>
      </c>
      <c r="I73" s="84">
        <f t="shared" si="9"/>
        <v>18322080</v>
      </c>
      <c r="J73" s="84">
        <f t="shared" si="10"/>
        <v>19787846</v>
      </c>
      <c r="K73" s="85">
        <f t="shared" si="11"/>
        <v>41000</v>
      </c>
      <c r="L73" s="86">
        <f t="shared" si="12"/>
        <v>2633400</v>
      </c>
    </row>
    <row r="74" spans="1:12" x14ac:dyDescent="0.25">
      <c r="A74" s="13">
        <v>73</v>
      </c>
      <c r="B74" s="14">
        <v>2109</v>
      </c>
      <c r="C74" s="14">
        <v>21</v>
      </c>
      <c r="D74" s="91" t="s">
        <v>64</v>
      </c>
      <c r="E74" s="91" t="s">
        <v>43</v>
      </c>
      <c r="F74" s="69">
        <v>509</v>
      </c>
      <c r="G74" s="27">
        <f t="shared" si="8"/>
        <v>559.90000000000009</v>
      </c>
      <c r="H74" s="15">
        <f>H73+80</f>
        <v>23040</v>
      </c>
      <c r="I74" s="84">
        <f t="shared" si="9"/>
        <v>11727360</v>
      </c>
      <c r="J74" s="84">
        <f t="shared" si="10"/>
        <v>12665549</v>
      </c>
      <c r="K74" s="85">
        <f t="shared" si="11"/>
        <v>26500</v>
      </c>
      <c r="L74" s="86">
        <f t="shared" si="12"/>
        <v>1679700.0000000002</v>
      </c>
    </row>
    <row r="75" spans="1:12" x14ac:dyDescent="0.25">
      <c r="A75" s="13">
        <v>74</v>
      </c>
      <c r="B75" s="14">
        <v>2110</v>
      </c>
      <c r="C75" s="14">
        <v>21</v>
      </c>
      <c r="D75" s="91" t="s">
        <v>41</v>
      </c>
      <c r="E75" s="91" t="s">
        <v>41</v>
      </c>
      <c r="F75" s="69">
        <v>571</v>
      </c>
      <c r="G75" s="27">
        <f t="shared" si="8"/>
        <v>628.1</v>
      </c>
      <c r="H75" s="15">
        <f t="shared" ref="H75:H77" si="14">H74</f>
        <v>23040</v>
      </c>
      <c r="I75" s="84">
        <f t="shared" si="9"/>
        <v>13155840</v>
      </c>
      <c r="J75" s="84">
        <f t="shared" si="10"/>
        <v>14208307</v>
      </c>
      <c r="K75" s="85">
        <f t="shared" si="11"/>
        <v>29500</v>
      </c>
      <c r="L75" s="86">
        <f t="shared" si="12"/>
        <v>1884300</v>
      </c>
    </row>
    <row r="76" spans="1:12" x14ac:dyDescent="0.25">
      <c r="A76" s="13">
        <v>75</v>
      </c>
      <c r="B76" s="14">
        <v>2111</v>
      </c>
      <c r="C76" s="14">
        <v>21</v>
      </c>
      <c r="D76" s="91" t="s">
        <v>22</v>
      </c>
      <c r="E76" s="91" t="s">
        <v>22</v>
      </c>
      <c r="F76" s="69">
        <v>773</v>
      </c>
      <c r="G76" s="27">
        <f t="shared" si="8"/>
        <v>850.30000000000007</v>
      </c>
      <c r="H76" s="15">
        <f t="shared" si="14"/>
        <v>23040</v>
      </c>
      <c r="I76" s="84">
        <f t="shared" si="9"/>
        <v>17809920</v>
      </c>
      <c r="J76" s="84">
        <f t="shared" si="10"/>
        <v>19234714</v>
      </c>
      <c r="K76" s="85">
        <f t="shared" si="11"/>
        <v>40000</v>
      </c>
      <c r="L76" s="86">
        <f t="shared" si="12"/>
        <v>2550900</v>
      </c>
    </row>
    <row r="77" spans="1:12" x14ac:dyDescent="0.25">
      <c r="A77" s="13">
        <v>76</v>
      </c>
      <c r="B77" s="14">
        <v>2112</v>
      </c>
      <c r="C77" s="14">
        <v>21</v>
      </c>
      <c r="D77" s="91" t="s">
        <v>22</v>
      </c>
      <c r="E77" s="91" t="s">
        <v>22</v>
      </c>
      <c r="F77" s="69">
        <v>798</v>
      </c>
      <c r="G77" s="27">
        <f t="shared" si="8"/>
        <v>877.80000000000007</v>
      </c>
      <c r="H77" s="15">
        <f t="shared" si="14"/>
        <v>23040</v>
      </c>
      <c r="I77" s="84">
        <f t="shared" si="9"/>
        <v>18385920</v>
      </c>
      <c r="J77" s="84">
        <f t="shared" si="10"/>
        <v>19856794</v>
      </c>
      <c r="K77" s="85">
        <f t="shared" si="11"/>
        <v>41500</v>
      </c>
      <c r="L77" s="86">
        <f t="shared" si="12"/>
        <v>2633400</v>
      </c>
    </row>
    <row r="78" spans="1:12" x14ac:dyDescent="0.25">
      <c r="A78" s="13">
        <v>77</v>
      </c>
      <c r="B78" s="14">
        <v>2209</v>
      </c>
      <c r="C78" s="14">
        <v>22</v>
      </c>
      <c r="D78" s="91" t="s">
        <v>64</v>
      </c>
      <c r="E78" s="91" t="s">
        <v>43</v>
      </c>
      <c r="F78" s="69">
        <v>509</v>
      </c>
      <c r="G78" s="27">
        <f t="shared" si="8"/>
        <v>559.90000000000009</v>
      </c>
      <c r="H78" s="15">
        <f>H77+80</f>
        <v>23120</v>
      </c>
      <c r="I78" s="84">
        <f t="shared" si="9"/>
        <v>11768080</v>
      </c>
      <c r="J78" s="84">
        <f t="shared" si="10"/>
        <v>12709526</v>
      </c>
      <c r="K78" s="85">
        <f t="shared" si="11"/>
        <v>26500</v>
      </c>
      <c r="L78" s="86">
        <f t="shared" si="12"/>
        <v>1679700.0000000002</v>
      </c>
    </row>
    <row r="79" spans="1:12" x14ac:dyDescent="0.25">
      <c r="A79" s="13">
        <v>78</v>
      </c>
      <c r="B79" s="14">
        <v>2210</v>
      </c>
      <c r="C79" s="14">
        <v>22</v>
      </c>
      <c r="D79" s="91" t="s">
        <v>41</v>
      </c>
      <c r="E79" s="91" t="s">
        <v>41</v>
      </c>
      <c r="F79" s="69">
        <v>571</v>
      </c>
      <c r="G79" s="27">
        <f t="shared" si="8"/>
        <v>628.1</v>
      </c>
      <c r="H79" s="15">
        <f t="shared" ref="H79:H81" si="15">H78</f>
        <v>23120</v>
      </c>
      <c r="I79" s="84">
        <f t="shared" si="9"/>
        <v>13201520</v>
      </c>
      <c r="J79" s="84">
        <f t="shared" si="10"/>
        <v>14257642</v>
      </c>
      <c r="K79" s="85">
        <f t="shared" si="11"/>
        <v>29500</v>
      </c>
      <c r="L79" s="86">
        <f t="shared" si="12"/>
        <v>1884300</v>
      </c>
    </row>
    <row r="80" spans="1:12" x14ac:dyDescent="0.25">
      <c r="A80" s="13">
        <v>79</v>
      </c>
      <c r="B80" s="14">
        <v>2211</v>
      </c>
      <c r="C80" s="14">
        <v>22</v>
      </c>
      <c r="D80" s="91" t="s">
        <v>22</v>
      </c>
      <c r="E80" s="91" t="s">
        <v>22</v>
      </c>
      <c r="F80" s="69">
        <v>798</v>
      </c>
      <c r="G80" s="27">
        <f t="shared" si="8"/>
        <v>877.80000000000007</v>
      </c>
      <c r="H80" s="15">
        <f t="shared" si="15"/>
        <v>23120</v>
      </c>
      <c r="I80" s="84">
        <f t="shared" si="9"/>
        <v>18449760</v>
      </c>
      <c r="J80" s="84">
        <f t="shared" si="10"/>
        <v>19925741</v>
      </c>
      <c r="K80" s="85">
        <f t="shared" si="11"/>
        <v>41500</v>
      </c>
      <c r="L80" s="86">
        <f t="shared" si="12"/>
        <v>2633400</v>
      </c>
    </row>
    <row r="81" spans="1:12" x14ac:dyDescent="0.25">
      <c r="A81" s="13">
        <v>80</v>
      </c>
      <c r="B81" s="14">
        <v>2212</v>
      </c>
      <c r="C81" s="14">
        <v>22</v>
      </c>
      <c r="D81" s="91" t="s">
        <v>22</v>
      </c>
      <c r="E81" s="91" t="s">
        <v>22</v>
      </c>
      <c r="F81" s="69">
        <v>798</v>
      </c>
      <c r="G81" s="27">
        <f t="shared" si="8"/>
        <v>877.80000000000007</v>
      </c>
      <c r="H81" s="15">
        <f t="shared" si="15"/>
        <v>23120</v>
      </c>
      <c r="I81" s="84">
        <f t="shared" si="9"/>
        <v>18449760</v>
      </c>
      <c r="J81" s="84">
        <f t="shared" si="10"/>
        <v>19925741</v>
      </c>
      <c r="K81" s="85">
        <f t="shared" si="11"/>
        <v>41500</v>
      </c>
      <c r="L81" s="86">
        <f t="shared" si="12"/>
        <v>2633400</v>
      </c>
    </row>
    <row r="82" spans="1:12" x14ac:dyDescent="0.25">
      <c r="A82" s="13">
        <v>81</v>
      </c>
      <c r="B82" s="14">
        <v>2309</v>
      </c>
      <c r="C82" s="14">
        <v>23</v>
      </c>
      <c r="D82" s="91" t="s">
        <v>64</v>
      </c>
      <c r="E82" s="91" t="s">
        <v>43</v>
      </c>
      <c r="F82" s="69">
        <v>509</v>
      </c>
      <c r="G82" s="27">
        <f t="shared" si="8"/>
        <v>559.90000000000009</v>
      </c>
      <c r="H82" s="15">
        <f>H81+80</f>
        <v>23200</v>
      </c>
      <c r="I82" s="84">
        <f t="shared" si="9"/>
        <v>11808800</v>
      </c>
      <c r="J82" s="84">
        <f t="shared" si="10"/>
        <v>12753504</v>
      </c>
      <c r="K82" s="85">
        <f t="shared" si="11"/>
        <v>26500</v>
      </c>
      <c r="L82" s="86">
        <f t="shared" si="12"/>
        <v>1679700.0000000002</v>
      </c>
    </row>
    <row r="83" spans="1:12" x14ac:dyDescent="0.25">
      <c r="A83" s="13">
        <v>82</v>
      </c>
      <c r="B83" s="14">
        <v>2310</v>
      </c>
      <c r="C83" s="14">
        <v>23</v>
      </c>
      <c r="D83" s="91" t="s">
        <v>41</v>
      </c>
      <c r="E83" s="91" t="s">
        <v>41</v>
      </c>
      <c r="F83" s="69">
        <v>596</v>
      </c>
      <c r="G83" s="27">
        <f t="shared" si="8"/>
        <v>655.6</v>
      </c>
      <c r="H83" s="15">
        <f t="shared" ref="H83:H85" si="16">H82</f>
        <v>23200</v>
      </c>
      <c r="I83" s="84">
        <f t="shared" si="9"/>
        <v>13827200</v>
      </c>
      <c r="J83" s="84">
        <f t="shared" si="10"/>
        <v>14933376</v>
      </c>
      <c r="K83" s="85">
        <f t="shared" si="11"/>
        <v>31000</v>
      </c>
      <c r="L83" s="86">
        <f t="shared" si="12"/>
        <v>1966800</v>
      </c>
    </row>
    <row r="84" spans="1:12" x14ac:dyDescent="0.25">
      <c r="A84" s="13">
        <v>83</v>
      </c>
      <c r="B84" s="14">
        <v>2311</v>
      </c>
      <c r="C84" s="14">
        <v>23</v>
      </c>
      <c r="D84" s="91" t="s">
        <v>22</v>
      </c>
      <c r="E84" s="91" t="s">
        <v>22</v>
      </c>
      <c r="F84" s="69">
        <v>798</v>
      </c>
      <c r="G84" s="27">
        <f t="shared" si="8"/>
        <v>877.80000000000007</v>
      </c>
      <c r="H84" s="15">
        <f t="shared" si="16"/>
        <v>23200</v>
      </c>
      <c r="I84" s="84">
        <f t="shared" si="9"/>
        <v>18513600</v>
      </c>
      <c r="J84" s="84">
        <f t="shared" si="10"/>
        <v>19994688</v>
      </c>
      <c r="K84" s="85">
        <f t="shared" si="11"/>
        <v>41500</v>
      </c>
      <c r="L84" s="86">
        <f t="shared" si="12"/>
        <v>2633400</v>
      </c>
    </row>
    <row r="85" spans="1:12" x14ac:dyDescent="0.25">
      <c r="A85" s="13">
        <v>84</v>
      </c>
      <c r="B85" s="14">
        <v>2312</v>
      </c>
      <c r="C85" s="14">
        <v>23</v>
      </c>
      <c r="D85" s="91" t="s">
        <v>22</v>
      </c>
      <c r="E85" s="91" t="s">
        <v>22</v>
      </c>
      <c r="F85" s="69">
        <v>798</v>
      </c>
      <c r="G85" s="27">
        <f t="shared" si="8"/>
        <v>877.80000000000007</v>
      </c>
      <c r="H85" s="15">
        <f t="shared" si="16"/>
        <v>23200</v>
      </c>
      <c r="I85" s="84">
        <f t="shared" si="9"/>
        <v>18513600</v>
      </c>
      <c r="J85" s="84">
        <f t="shared" si="10"/>
        <v>19994688</v>
      </c>
      <c r="K85" s="85">
        <f t="shared" si="11"/>
        <v>41500</v>
      </c>
      <c r="L85" s="86">
        <f t="shared" si="12"/>
        <v>2633400</v>
      </c>
    </row>
    <row r="86" spans="1:12" x14ac:dyDescent="0.25">
      <c r="A86" s="76" t="s">
        <v>24</v>
      </c>
      <c r="B86" s="76"/>
      <c r="C86" s="76"/>
      <c r="D86" s="76"/>
      <c r="E86" s="55"/>
      <c r="F86" s="55">
        <f>SUM(F2:F85)</f>
        <v>54244</v>
      </c>
      <c r="G86" s="53">
        <f>SUM(G2:G85)</f>
        <v>59668.400000000031</v>
      </c>
      <c r="H86" s="87"/>
      <c r="I86" s="75">
        <f t="shared" ref="I86:L86" si="17">SUM(I2:I85)</f>
        <v>1216002080</v>
      </c>
      <c r="J86" s="75">
        <f t="shared" si="17"/>
        <v>1313282245</v>
      </c>
      <c r="K86" s="75"/>
      <c r="L86" s="75">
        <f t="shared" si="17"/>
        <v>179005200</v>
      </c>
    </row>
  </sheetData>
  <mergeCells count="1">
    <mergeCell ref="A86:D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topLeftCell="B1" zoomScale="160" zoomScaleNormal="160" workbookViewId="0">
      <selection activeCell="G4" sqref="G4"/>
    </sheetView>
  </sheetViews>
  <sheetFormatPr defaultRowHeight="15" x14ac:dyDescent="0.25"/>
  <cols>
    <col min="1" max="1" width="9.140625" style="5"/>
    <col min="2" max="2" width="25.5703125" style="5" customWidth="1"/>
    <col min="3" max="3" width="18.5703125" style="5" customWidth="1"/>
    <col min="4" max="4" width="10.42578125" style="5" customWidth="1"/>
    <col min="5" max="5" width="14.140625" style="1" customWidth="1"/>
    <col min="6" max="6" width="11.5703125" style="5" bestFit="1" customWidth="1"/>
    <col min="7" max="7" width="19.28515625" style="1" customWidth="1"/>
    <col min="8" max="8" width="21" style="1" customWidth="1"/>
    <col min="9" max="9" width="5.7109375" style="1" customWidth="1"/>
    <col min="10" max="10" width="19.28515625" style="1" customWidth="1"/>
    <col min="11" max="11" width="16.28515625" bestFit="1" customWidth="1"/>
    <col min="12" max="12" width="21.42578125" customWidth="1"/>
  </cols>
  <sheetData>
    <row r="1" spans="1:13" x14ac:dyDescent="0.25">
      <c r="A1" s="6" t="s">
        <v>3</v>
      </c>
      <c r="B1" s="6" t="s">
        <v>12</v>
      </c>
      <c r="C1" s="6" t="s">
        <v>9</v>
      </c>
      <c r="D1" s="94" t="s">
        <v>4</v>
      </c>
      <c r="E1" s="94" t="s">
        <v>5</v>
      </c>
      <c r="F1" s="94" t="s">
        <v>6</v>
      </c>
      <c r="G1" s="94" t="s">
        <v>7</v>
      </c>
      <c r="H1" s="94" t="s">
        <v>8</v>
      </c>
      <c r="I1"/>
      <c r="J1"/>
      <c r="L1" s="1"/>
      <c r="M1" s="1"/>
    </row>
    <row r="2" spans="1:13" s="34" customFormat="1" ht="54.75" customHeight="1" x14ac:dyDescent="0.3">
      <c r="A2" s="29">
        <v>1</v>
      </c>
      <c r="B2" s="7" t="s">
        <v>20</v>
      </c>
      <c r="C2" s="8" t="s">
        <v>65</v>
      </c>
      <c r="D2" s="95">
        <f>22+21+41</f>
        <v>84</v>
      </c>
      <c r="E2" s="96">
        <v>54867</v>
      </c>
      <c r="F2" s="97">
        <v>60354</v>
      </c>
      <c r="G2" s="75">
        <v>1229972880</v>
      </c>
      <c r="H2" s="98">
        <v>1328370710</v>
      </c>
      <c r="I2" s="21"/>
      <c r="J2" s="30"/>
      <c r="K2" s="31"/>
      <c r="L2" s="32"/>
      <c r="M2" s="33"/>
    </row>
    <row r="3" spans="1:13" s="34" customFormat="1" ht="54.75" customHeight="1" x14ac:dyDescent="0.3">
      <c r="A3" s="29">
        <v>2</v>
      </c>
      <c r="B3" s="7" t="s">
        <v>62</v>
      </c>
      <c r="C3" s="8" t="s">
        <v>66</v>
      </c>
      <c r="D3" s="95">
        <f>23+21+40</f>
        <v>84</v>
      </c>
      <c r="E3" s="96">
        <v>54974</v>
      </c>
      <c r="F3" s="97">
        <v>60471</v>
      </c>
      <c r="G3" s="75">
        <v>1232473840</v>
      </c>
      <c r="H3" s="98">
        <v>1331071747</v>
      </c>
      <c r="I3" s="21"/>
      <c r="J3" s="30"/>
      <c r="K3" s="31"/>
      <c r="L3" s="32"/>
      <c r="M3" s="33"/>
    </row>
    <row r="4" spans="1:13" s="34" customFormat="1" ht="54.75" customHeight="1" x14ac:dyDescent="0.3">
      <c r="A4" s="29">
        <v>3</v>
      </c>
      <c r="B4" s="7" t="s">
        <v>63</v>
      </c>
      <c r="C4" s="8" t="s">
        <v>79</v>
      </c>
      <c r="D4" s="95">
        <f>27+21+36</f>
        <v>84</v>
      </c>
      <c r="E4" s="96">
        <v>54244</v>
      </c>
      <c r="F4" s="97">
        <v>59668</v>
      </c>
      <c r="G4" s="75">
        <v>1216002080</v>
      </c>
      <c r="H4" s="98">
        <v>1313282245</v>
      </c>
      <c r="I4" s="21"/>
      <c r="J4" s="30"/>
      <c r="K4" s="31"/>
      <c r="L4" s="32"/>
      <c r="M4" s="33"/>
    </row>
    <row r="5" spans="1:13" ht="15.75" x14ac:dyDescent="0.25">
      <c r="A5" s="93" t="s">
        <v>24</v>
      </c>
      <c r="B5" s="93"/>
      <c r="C5" s="93"/>
      <c r="D5" s="99">
        <f t="shared" ref="D5:H5" si="0">SUM(D2:D4)</f>
        <v>252</v>
      </c>
      <c r="E5" s="99">
        <f t="shared" si="0"/>
        <v>164085</v>
      </c>
      <c r="F5" s="99">
        <f t="shared" si="0"/>
        <v>180493</v>
      </c>
      <c r="G5" s="100">
        <f t="shared" si="0"/>
        <v>3678448800</v>
      </c>
      <c r="H5" s="100">
        <f t="shared" si="0"/>
        <v>3972724702</v>
      </c>
      <c r="J5" s="2"/>
      <c r="K5" s="1"/>
      <c r="L5" s="1"/>
    </row>
    <row r="6" spans="1:13" x14ac:dyDescent="0.25">
      <c r="D6" s="88"/>
      <c r="E6" s="88"/>
      <c r="F6" s="88"/>
      <c r="G6" s="88"/>
      <c r="H6" s="88"/>
      <c r="K6" s="1"/>
      <c r="L6" s="1"/>
    </row>
    <row r="7" spans="1:13" x14ac:dyDescent="0.25">
      <c r="K7" s="1"/>
      <c r="L7" s="1"/>
    </row>
    <row r="8" spans="1:13" x14ac:dyDescent="0.25">
      <c r="H8" s="101">
        <f>F5*3000</f>
        <v>541479000</v>
      </c>
      <c r="K8" s="1"/>
      <c r="L8" s="1"/>
    </row>
    <row r="9" spans="1:13" x14ac:dyDescent="0.25">
      <c r="K9" s="1"/>
      <c r="L9" s="1"/>
    </row>
    <row r="10" spans="1:13" x14ac:dyDescent="0.25">
      <c r="K10" s="1"/>
      <c r="L10" s="1"/>
    </row>
    <row r="11" spans="1:13" x14ac:dyDescent="0.25">
      <c r="K11" s="1"/>
      <c r="L11" s="1"/>
    </row>
    <row r="12" spans="1:13" x14ac:dyDescent="0.25">
      <c r="K12" s="1"/>
      <c r="L12" s="1"/>
    </row>
  </sheetData>
  <mergeCells count="1">
    <mergeCell ref="A5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AB499"/>
  <sheetViews>
    <sheetView topLeftCell="M76" zoomScale="130" zoomScaleNormal="130" workbookViewId="0">
      <selection activeCell="AA49" sqref="AA49"/>
    </sheetView>
  </sheetViews>
  <sheetFormatPr defaultRowHeight="15" x14ac:dyDescent="0.25"/>
  <cols>
    <col min="19" max="19" width="13.140625" customWidth="1"/>
    <col min="22" max="22" width="12.140625" customWidth="1"/>
  </cols>
  <sheetData>
    <row r="5" spans="24:28" ht="15.75" thickBot="1" x14ac:dyDescent="0.3"/>
    <row r="6" spans="24:28" ht="17.25" thickBot="1" x14ac:dyDescent="0.3">
      <c r="X6" s="57">
        <v>1</v>
      </c>
      <c r="Y6" s="57" t="s">
        <v>39</v>
      </c>
      <c r="Z6" s="57">
        <v>59.2</v>
      </c>
      <c r="AA6" s="3">
        <f>Z6*10.764</f>
        <v>637.22879999999998</v>
      </c>
      <c r="AB6" s="57">
        <v>1</v>
      </c>
    </row>
    <row r="7" spans="24:28" ht="17.25" thickBot="1" x14ac:dyDescent="0.3">
      <c r="X7" s="58">
        <v>2</v>
      </c>
      <c r="Y7" s="58" t="s">
        <v>21</v>
      </c>
      <c r="Z7" s="58">
        <v>53.07</v>
      </c>
      <c r="AA7" s="3">
        <f t="shared" ref="AA7:AA20" si="0">Z7*10.764</f>
        <v>571.24547999999993</v>
      </c>
      <c r="AB7" s="58">
        <v>1</v>
      </c>
    </row>
    <row r="8" spans="24:28" ht="17.25" thickBot="1" x14ac:dyDescent="0.3">
      <c r="X8" s="57">
        <v>3</v>
      </c>
      <c r="Y8" s="57" t="s">
        <v>21</v>
      </c>
      <c r="Z8" s="57">
        <v>74.16</v>
      </c>
      <c r="AA8" s="3">
        <f t="shared" si="0"/>
        <v>798.25823999999989</v>
      </c>
      <c r="AB8" s="57">
        <v>29</v>
      </c>
    </row>
    <row r="9" spans="24:28" ht="17.25" thickBot="1" x14ac:dyDescent="0.3">
      <c r="X9" s="58">
        <v>4</v>
      </c>
      <c r="Y9" s="58" t="s">
        <v>21</v>
      </c>
      <c r="Z9" s="58">
        <v>62.55</v>
      </c>
      <c r="AA9" s="3">
        <f t="shared" si="0"/>
        <v>673.28819999999996</v>
      </c>
      <c r="AB9" s="58">
        <v>3</v>
      </c>
    </row>
    <row r="10" spans="24:28" ht="17.25" thickBot="1" x14ac:dyDescent="0.3">
      <c r="X10" s="57">
        <v>5</v>
      </c>
      <c r="Y10" s="57" t="s">
        <v>21</v>
      </c>
      <c r="Z10" s="57">
        <v>63.94</v>
      </c>
      <c r="AA10" s="3">
        <f t="shared" si="0"/>
        <v>688.25015999999994</v>
      </c>
      <c r="AB10" s="57">
        <v>3</v>
      </c>
    </row>
    <row r="11" spans="24:28" ht="17.25" thickBot="1" x14ac:dyDescent="0.3">
      <c r="X11" s="58">
        <v>6</v>
      </c>
      <c r="Y11" s="58" t="s">
        <v>21</v>
      </c>
      <c r="Z11" s="58">
        <v>65.52</v>
      </c>
      <c r="AA11" s="3">
        <f t="shared" si="0"/>
        <v>705.25727999999992</v>
      </c>
      <c r="AB11" s="58">
        <v>2</v>
      </c>
    </row>
    <row r="12" spans="24:28" ht="17.25" thickBot="1" x14ac:dyDescent="0.3">
      <c r="X12" s="57">
        <v>7</v>
      </c>
      <c r="Y12" s="57" t="s">
        <v>21</v>
      </c>
      <c r="Z12" s="57">
        <v>71.84</v>
      </c>
      <c r="AA12" s="3">
        <f t="shared" si="0"/>
        <v>773.28575999999998</v>
      </c>
      <c r="AB12" s="57">
        <v>3</v>
      </c>
    </row>
    <row r="13" spans="24:28" ht="17.25" thickBot="1" x14ac:dyDescent="0.3">
      <c r="X13" s="58">
        <v>8</v>
      </c>
      <c r="Y13" s="58" t="s">
        <v>40</v>
      </c>
      <c r="Z13" s="58">
        <v>45.91</v>
      </c>
      <c r="AA13" s="3">
        <f t="shared" si="0"/>
        <v>494.17523999999992</v>
      </c>
      <c r="AB13" s="58">
        <v>1</v>
      </c>
    </row>
    <row r="14" spans="24:28" ht="17.25" thickBot="1" x14ac:dyDescent="0.3">
      <c r="X14" s="57">
        <v>9</v>
      </c>
      <c r="Y14" s="57" t="s">
        <v>40</v>
      </c>
      <c r="Z14" s="57">
        <v>55.39</v>
      </c>
      <c r="AA14" s="3">
        <f t="shared" si="0"/>
        <v>596.21795999999995</v>
      </c>
      <c r="AB14" s="57">
        <v>15</v>
      </c>
    </row>
    <row r="15" spans="24:28" ht="33.75" thickBot="1" x14ac:dyDescent="0.3">
      <c r="X15" s="58">
        <v>10</v>
      </c>
      <c r="Y15" s="58" t="s">
        <v>41</v>
      </c>
      <c r="Z15" s="58">
        <v>47.86</v>
      </c>
      <c r="AA15" s="3">
        <f t="shared" si="0"/>
        <v>515.16503999999998</v>
      </c>
      <c r="AB15" s="58">
        <v>1</v>
      </c>
    </row>
    <row r="16" spans="24:28" ht="17.25" thickBot="1" x14ac:dyDescent="0.3">
      <c r="X16" s="57">
        <v>11</v>
      </c>
      <c r="Y16" s="57" t="s">
        <v>40</v>
      </c>
      <c r="Z16" s="57">
        <v>49.16</v>
      </c>
      <c r="AA16" s="3">
        <f t="shared" si="0"/>
        <v>529.15823999999998</v>
      </c>
      <c r="AB16" s="57">
        <v>2</v>
      </c>
    </row>
    <row r="17" spans="24:28" ht="17.25" thickBot="1" x14ac:dyDescent="0.3">
      <c r="X17" s="58">
        <v>12</v>
      </c>
      <c r="Y17" s="58" t="s">
        <v>40</v>
      </c>
      <c r="Z17" s="58">
        <v>53.07</v>
      </c>
      <c r="AA17" s="3">
        <f t="shared" si="0"/>
        <v>571.24547999999993</v>
      </c>
      <c r="AB17" s="58">
        <v>2</v>
      </c>
    </row>
    <row r="18" spans="24:28" ht="17.25" thickBot="1" x14ac:dyDescent="0.3">
      <c r="X18" s="57">
        <v>13</v>
      </c>
      <c r="Y18" s="57" t="s">
        <v>39</v>
      </c>
      <c r="Z18" s="57">
        <v>43.87</v>
      </c>
      <c r="AA18" s="3">
        <f t="shared" si="0"/>
        <v>472.21667999999994</v>
      </c>
      <c r="AB18" s="57">
        <v>3</v>
      </c>
    </row>
    <row r="19" spans="24:28" ht="17.25" thickBot="1" x14ac:dyDescent="0.3">
      <c r="X19" s="58">
        <v>14</v>
      </c>
      <c r="Y19" s="58" t="s">
        <v>39</v>
      </c>
      <c r="Z19" s="58">
        <v>45.26</v>
      </c>
      <c r="AA19" s="3">
        <f t="shared" si="0"/>
        <v>487.17863999999997</v>
      </c>
      <c r="AB19" s="58">
        <v>1</v>
      </c>
    </row>
    <row r="20" spans="24:28" ht="17.25" thickBot="1" x14ac:dyDescent="0.3">
      <c r="X20" s="57">
        <v>15</v>
      </c>
      <c r="Y20" s="57" t="s">
        <v>39</v>
      </c>
      <c r="Z20" s="57">
        <v>47.3</v>
      </c>
      <c r="AA20" s="3">
        <f t="shared" si="0"/>
        <v>509.13719999999995</v>
      </c>
      <c r="AB20" s="57">
        <v>17</v>
      </c>
    </row>
    <row r="21" spans="24:28" x14ac:dyDescent="0.25">
      <c r="AB21" s="16">
        <f>SUM(AB6:AB20)</f>
        <v>84</v>
      </c>
    </row>
    <row r="38" spans="24:28" ht="15.75" thickBot="1" x14ac:dyDescent="0.3"/>
    <row r="39" spans="24:28" ht="17.25" thickBot="1" x14ac:dyDescent="0.3">
      <c r="X39" s="57">
        <v>1</v>
      </c>
      <c r="Y39" s="57" t="s">
        <v>39</v>
      </c>
      <c r="Z39" s="57">
        <v>59.2</v>
      </c>
      <c r="AA39" s="3">
        <f t="shared" ref="AA39:AA57" si="1">Z39*10.764</f>
        <v>637.22879999999998</v>
      </c>
      <c r="AB39" s="57">
        <v>2</v>
      </c>
    </row>
    <row r="40" spans="24:28" ht="17.25" thickBot="1" x14ac:dyDescent="0.3">
      <c r="X40" s="58">
        <v>2</v>
      </c>
      <c r="Y40" s="58" t="s">
        <v>39</v>
      </c>
      <c r="Z40" s="58">
        <v>46.65</v>
      </c>
      <c r="AA40" s="3">
        <f t="shared" si="1"/>
        <v>502.14059999999995</v>
      </c>
      <c r="AB40" s="58">
        <v>1</v>
      </c>
    </row>
    <row r="41" spans="24:28" ht="17.25" thickBot="1" x14ac:dyDescent="0.3">
      <c r="X41" s="57">
        <v>3</v>
      </c>
      <c r="Y41" s="57" t="s">
        <v>39</v>
      </c>
      <c r="Z41" s="57">
        <v>43.4</v>
      </c>
      <c r="AA41" s="3">
        <f t="shared" si="1"/>
        <v>467.15759999999995</v>
      </c>
      <c r="AB41" s="57">
        <v>1</v>
      </c>
    </row>
    <row r="42" spans="24:28" ht="17.25" thickBot="1" x14ac:dyDescent="0.3">
      <c r="X42" s="58">
        <v>4</v>
      </c>
      <c r="Y42" s="58" t="s">
        <v>21</v>
      </c>
      <c r="Z42" s="58">
        <v>63.94</v>
      </c>
      <c r="AA42" s="3">
        <f t="shared" si="1"/>
        <v>688.25015999999994</v>
      </c>
      <c r="AB42" s="58">
        <v>2</v>
      </c>
    </row>
    <row r="43" spans="24:28" ht="17.25" thickBot="1" x14ac:dyDescent="0.3">
      <c r="X43" s="57">
        <v>5</v>
      </c>
      <c r="Y43" s="57" t="s">
        <v>21</v>
      </c>
      <c r="Z43" s="57">
        <v>64.5</v>
      </c>
      <c r="AA43" s="3">
        <f t="shared" si="1"/>
        <v>694.27799999999991</v>
      </c>
      <c r="AB43" s="57">
        <v>1</v>
      </c>
    </row>
    <row r="44" spans="24:28" ht="17.25" thickBot="1" x14ac:dyDescent="0.3">
      <c r="X44" s="58">
        <v>6</v>
      </c>
      <c r="Y44" s="58" t="s">
        <v>21</v>
      </c>
      <c r="Z44" s="58">
        <v>65.52</v>
      </c>
      <c r="AA44" s="3">
        <f t="shared" si="1"/>
        <v>705.25727999999992</v>
      </c>
      <c r="AB44" s="58">
        <v>5</v>
      </c>
    </row>
    <row r="45" spans="24:28" ht="17.25" thickBot="1" x14ac:dyDescent="0.3">
      <c r="X45" s="57">
        <v>7</v>
      </c>
      <c r="Y45" s="57" t="s">
        <v>21</v>
      </c>
      <c r="Z45" s="57">
        <v>71.84</v>
      </c>
      <c r="AA45" s="3">
        <f t="shared" si="1"/>
        <v>773.28575999999998</v>
      </c>
      <c r="AB45" s="57">
        <v>7</v>
      </c>
    </row>
    <row r="46" spans="24:28" ht="17.25" thickBot="1" x14ac:dyDescent="0.3">
      <c r="X46" s="58">
        <v>8</v>
      </c>
      <c r="Y46" s="58" t="s">
        <v>40</v>
      </c>
      <c r="Z46" s="58">
        <v>47.86</v>
      </c>
      <c r="AA46" s="3">
        <f t="shared" si="1"/>
        <v>515.16503999999998</v>
      </c>
      <c r="AB46" s="58">
        <v>2</v>
      </c>
    </row>
    <row r="47" spans="24:28" ht="17.25" thickBot="1" x14ac:dyDescent="0.3">
      <c r="X47" s="57">
        <v>9</v>
      </c>
      <c r="Y47" s="57" t="s">
        <v>40</v>
      </c>
      <c r="Z47" s="57">
        <v>53.07</v>
      </c>
      <c r="AA47" s="3">
        <f t="shared" si="1"/>
        <v>571.24547999999993</v>
      </c>
      <c r="AB47" s="57">
        <v>3</v>
      </c>
    </row>
    <row r="48" spans="24:28" ht="17.25" thickBot="1" x14ac:dyDescent="0.3">
      <c r="X48" s="58">
        <v>10</v>
      </c>
      <c r="Y48" s="58" t="s">
        <v>40</v>
      </c>
      <c r="Z48" s="58">
        <v>50.93</v>
      </c>
      <c r="AA48" s="3">
        <f t="shared" si="1"/>
        <v>548.21051999999997</v>
      </c>
      <c r="AB48" s="58">
        <v>2</v>
      </c>
    </row>
    <row r="49" spans="24:28" ht="17.25" thickBot="1" x14ac:dyDescent="0.3">
      <c r="X49" s="57">
        <v>11</v>
      </c>
      <c r="Y49" s="57" t="s">
        <v>40</v>
      </c>
      <c r="Z49" s="57">
        <v>55.48</v>
      </c>
      <c r="AA49" s="3">
        <f t="shared" si="1"/>
        <v>597.18671999999992</v>
      </c>
      <c r="AB49" s="57">
        <v>3</v>
      </c>
    </row>
    <row r="50" spans="24:28" ht="17.25" thickBot="1" x14ac:dyDescent="0.3">
      <c r="X50" s="58">
        <v>12</v>
      </c>
      <c r="Y50" s="58" t="s">
        <v>21</v>
      </c>
      <c r="Z50" s="58">
        <v>74.44</v>
      </c>
      <c r="AA50" s="3">
        <f t="shared" si="1"/>
        <v>801.27215999999987</v>
      </c>
      <c r="AB50" s="58">
        <v>1</v>
      </c>
    </row>
    <row r="51" spans="24:28" ht="17.25" thickBot="1" x14ac:dyDescent="0.3">
      <c r="X51" s="57">
        <v>13</v>
      </c>
      <c r="Y51" s="57" t="s">
        <v>39</v>
      </c>
      <c r="Z51" s="57">
        <v>42.1</v>
      </c>
      <c r="AA51" s="3">
        <f t="shared" si="1"/>
        <v>453.1644</v>
      </c>
      <c r="AB51" s="57">
        <v>3</v>
      </c>
    </row>
    <row r="52" spans="24:28" ht="17.25" thickBot="1" x14ac:dyDescent="0.3">
      <c r="X52" s="58">
        <v>14</v>
      </c>
      <c r="Y52" s="58" t="s">
        <v>21</v>
      </c>
      <c r="Z52" s="58">
        <v>74.81</v>
      </c>
      <c r="AA52" s="3">
        <f t="shared" si="1"/>
        <v>805.25483999999994</v>
      </c>
      <c r="AB52" s="58">
        <v>1</v>
      </c>
    </row>
    <row r="53" spans="24:28" ht="17.25" thickBot="1" x14ac:dyDescent="0.3">
      <c r="X53" s="57">
        <v>15</v>
      </c>
      <c r="Y53" s="57" t="s">
        <v>39</v>
      </c>
      <c r="Z53" s="57">
        <v>47.3</v>
      </c>
      <c r="AA53" s="3">
        <f t="shared" si="1"/>
        <v>509.13719999999995</v>
      </c>
      <c r="AB53" s="57">
        <v>14</v>
      </c>
    </row>
    <row r="54" spans="24:28" ht="17.25" thickBot="1" x14ac:dyDescent="0.3">
      <c r="X54" s="58">
        <v>16</v>
      </c>
      <c r="Y54" s="58" t="s">
        <v>39</v>
      </c>
      <c r="Z54" s="58">
        <v>48.51</v>
      </c>
      <c r="AA54" s="3">
        <f t="shared" si="1"/>
        <v>522.16163999999992</v>
      </c>
      <c r="AB54" s="58">
        <v>2</v>
      </c>
    </row>
    <row r="55" spans="24:28" ht="17.25" thickBot="1" x14ac:dyDescent="0.3">
      <c r="X55" s="57">
        <v>17</v>
      </c>
      <c r="Y55" s="57" t="s">
        <v>40</v>
      </c>
      <c r="Z55" s="57">
        <v>55.39</v>
      </c>
      <c r="AA55" s="3">
        <f t="shared" si="1"/>
        <v>596.21795999999995</v>
      </c>
      <c r="AB55" s="57">
        <v>11</v>
      </c>
    </row>
    <row r="56" spans="24:28" ht="17.25" thickBot="1" x14ac:dyDescent="0.3">
      <c r="X56" s="58">
        <v>18</v>
      </c>
      <c r="Y56" s="58" t="s">
        <v>21</v>
      </c>
      <c r="Z56" s="58">
        <v>74.16</v>
      </c>
      <c r="AA56" s="3">
        <f t="shared" si="1"/>
        <v>798.25823999999989</v>
      </c>
      <c r="AB56" s="58">
        <v>22</v>
      </c>
    </row>
    <row r="57" spans="24:28" ht="17.25" thickBot="1" x14ac:dyDescent="0.3">
      <c r="X57" s="57">
        <v>19</v>
      </c>
      <c r="Y57" s="57" t="s">
        <v>21</v>
      </c>
      <c r="Z57" s="57">
        <v>74.42</v>
      </c>
      <c r="AA57" s="3">
        <f t="shared" si="1"/>
        <v>801.05687999999998</v>
      </c>
      <c r="AB57" s="57">
        <v>1</v>
      </c>
    </row>
    <row r="58" spans="24:28" x14ac:dyDescent="0.25">
      <c r="AB58" s="16">
        <f>SUM(AB39:AB57)</f>
        <v>84</v>
      </c>
    </row>
    <row r="79" spans="24:28" ht="15.75" thickBot="1" x14ac:dyDescent="0.3"/>
    <row r="80" spans="24:28" ht="17.25" thickBot="1" x14ac:dyDescent="0.3">
      <c r="X80" s="57">
        <v>1</v>
      </c>
      <c r="Y80" s="57" t="s">
        <v>39</v>
      </c>
      <c r="Z80" s="57">
        <v>47.3</v>
      </c>
      <c r="AA80" s="3">
        <f t="shared" ref="AA80:AA96" si="2">Z80*10.764</f>
        <v>509.13719999999995</v>
      </c>
      <c r="AB80" s="57">
        <v>8</v>
      </c>
    </row>
    <row r="81" spans="24:28" ht="17.25" thickBot="1" x14ac:dyDescent="0.3">
      <c r="X81" s="58">
        <v>2</v>
      </c>
      <c r="Y81" s="58" t="s">
        <v>39</v>
      </c>
      <c r="Z81" s="58">
        <v>48.14</v>
      </c>
      <c r="AA81" s="3">
        <f t="shared" si="2"/>
        <v>518.17895999999996</v>
      </c>
      <c r="AB81" s="58">
        <v>1</v>
      </c>
    </row>
    <row r="82" spans="24:28" ht="17.25" thickBot="1" x14ac:dyDescent="0.3">
      <c r="X82" s="57">
        <v>3</v>
      </c>
      <c r="Y82" s="57" t="s">
        <v>39</v>
      </c>
      <c r="Z82" s="57">
        <v>59.2</v>
      </c>
      <c r="AA82" s="3">
        <f t="shared" si="2"/>
        <v>637.22879999999998</v>
      </c>
      <c r="AB82" s="57">
        <v>2</v>
      </c>
    </row>
    <row r="83" spans="24:28" ht="33.75" thickBot="1" x14ac:dyDescent="0.3">
      <c r="X83" s="58">
        <v>4</v>
      </c>
      <c r="Y83" s="58" t="s">
        <v>41</v>
      </c>
      <c r="Z83" s="58">
        <v>49.16</v>
      </c>
      <c r="AA83" s="59">
        <f t="shared" si="2"/>
        <v>529.15823999999998</v>
      </c>
      <c r="AB83" s="58">
        <v>1</v>
      </c>
    </row>
    <row r="84" spans="24:28" ht="17.25" thickBot="1" x14ac:dyDescent="0.3">
      <c r="X84" s="57">
        <v>5</v>
      </c>
      <c r="Y84" s="57" t="s">
        <v>40</v>
      </c>
      <c r="Z84" s="57">
        <v>50.93</v>
      </c>
      <c r="AA84" s="3">
        <f t="shared" si="2"/>
        <v>548.21051999999997</v>
      </c>
      <c r="AB84" s="57">
        <v>3</v>
      </c>
    </row>
    <row r="85" spans="24:28" ht="17.25" thickBot="1" x14ac:dyDescent="0.3">
      <c r="X85" s="58">
        <v>6</v>
      </c>
      <c r="Y85" s="58" t="s">
        <v>40</v>
      </c>
      <c r="Z85" s="58">
        <v>53.07</v>
      </c>
      <c r="AA85" s="3">
        <f t="shared" si="2"/>
        <v>571.24547999999993</v>
      </c>
      <c r="AB85" s="58">
        <v>14</v>
      </c>
    </row>
    <row r="86" spans="24:28" ht="17.25" thickBot="1" x14ac:dyDescent="0.3">
      <c r="X86" s="57">
        <v>7</v>
      </c>
      <c r="Y86" s="57" t="s">
        <v>40</v>
      </c>
      <c r="Z86" s="57">
        <v>53.07</v>
      </c>
      <c r="AA86" s="3">
        <f t="shared" si="2"/>
        <v>571.24547999999993</v>
      </c>
      <c r="AB86" s="57">
        <v>1</v>
      </c>
    </row>
    <row r="87" spans="24:28" ht="17.25" thickBot="1" x14ac:dyDescent="0.3">
      <c r="X87" s="58">
        <v>8</v>
      </c>
      <c r="Y87" s="58" t="s">
        <v>39</v>
      </c>
      <c r="Z87" s="58">
        <v>43.4</v>
      </c>
      <c r="AA87" s="3">
        <f t="shared" si="2"/>
        <v>467.15759999999995</v>
      </c>
      <c r="AB87" s="58">
        <v>4</v>
      </c>
    </row>
    <row r="88" spans="24:28" ht="17.25" thickBot="1" x14ac:dyDescent="0.3">
      <c r="X88" s="57">
        <v>9</v>
      </c>
      <c r="Y88" s="57" t="s">
        <v>39</v>
      </c>
      <c r="Z88" s="57">
        <v>46.65</v>
      </c>
      <c r="AA88" s="3">
        <f t="shared" si="2"/>
        <v>502.14059999999995</v>
      </c>
      <c r="AB88" s="57">
        <v>8</v>
      </c>
    </row>
    <row r="89" spans="24:28" ht="17.25" thickBot="1" x14ac:dyDescent="0.3">
      <c r="X89" s="58">
        <v>10</v>
      </c>
      <c r="Y89" s="58" t="s">
        <v>21</v>
      </c>
      <c r="Z89" s="58">
        <v>55.95</v>
      </c>
      <c r="AA89" s="3">
        <f t="shared" si="2"/>
        <v>602.24580000000003</v>
      </c>
      <c r="AB89" s="58">
        <v>1</v>
      </c>
    </row>
    <row r="90" spans="24:28" ht="17.25" thickBot="1" x14ac:dyDescent="0.3">
      <c r="X90" s="57">
        <v>11</v>
      </c>
      <c r="Y90" s="57" t="s">
        <v>21</v>
      </c>
      <c r="Z90" s="57">
        <v>64.5</v>
      </c>
      <c r="AA90" s="3">
        <f t="shared" si="2"/>
        <v>694.27799999999991</v>
      </c>
      <c r="AB90" s="57">
        <v>1</v>
      </c>
    </row>
    <row r="91" spans="24:28" ht="17.25" thickBot="1" x14ac:dyDescent="0.3">
      <c r="X91" s="58">
        <v>12</v>
      </c>
      <c r="Y91" s="58" t="s">
        <v>21</v>
      </c>
      <c r="Z91" s="58">
        <v>65.52</v>
      </c>
      <c r="AA91" s="3">
        <f t="shared" si="2"/>
        <v>705.25727999999992</v>
      </c>
      <c r="AB91" s="58">
        <v>6</v>
      </c>
    </row>
    <row r="92" spans="24:28" ht="17.25" thickBot="1" x14ac:dyDescent="0.3">
      <c r="X92" s="57">
        <v>13</v>
      </c>
      <c r="Y92" s="57" t="s">
        <v>21</v>
      </c>
      <c r="Z92" s="57">
        <v>71.84</v>
      </c>
      <c r="AA92" s="3">
        <f t="shared" si="2"/>
        <v>773.28575999999998</v>
      </c>
      <c r="AB92" s="57">
        <v>20</v>
      </c>
    </row>
    <row r="93" spans="24:28" ht="17.25" thickBot="1" x14ac:dyDescent="0.3">
      <c r="X93" s="58">
        <v>14</v>
      </c>
      <c r="Y93" s="58" t="s">
        <v>40</v>
      </c>
      <c r="Z93" s="58">
        <v>55.39</v>
      </c>
      <c r="AA93" s="3">
        <f t="shared" si="2"/>
        <v>596.21795999999995</v>
      </c>
      <c r="AB93" s="58">
        <v>2</v>
      </c>
    </row>
    <row r="94" spans="24:28" ht="17.25" thickBot="1" x14ac:dyDescent="0.3">
      <c r="X94" s="57">
        <v>15</v>
      </c>
      <c r="Y94" s="57" t="s">
        <v>21</v>
      </c>
      <c r="Z94" s="57">
        <v>74.16</v>
      </c>
      <c r="AA94" s="3">
        <f t="shared" si="2"/>
        <v>798.25823999999989</v>
      </c>
      <c r="AB94" s="57">
        <v>10</v>
      </c>
    </row>
    <row r="95" spans="24:28" ht="17.25" thickBot="1" x14ac:dyDescent="0.3">
      <c r="X95" s="58">
        <v>16</v>
      </c>
      <c r="Y95" s="58" t="s">
        <v>21</v>
      </c>
      <c r="Z95" s="58">
        <v>74.44</v>
      </c>
      <c r="AA95" s="3">
        <f t="shared" si="2"/>
        <v>801.27215999999987</v>
      </c>
      <c r="AB95" s="58">
        <v>1</v>
      </c>
    </row>
    <row r="96" spans="24:28" ht="17.25" thickBot="1" x14ac:dyDescent="0.3">
      <c r="X96" s="57">
        <v>17</v>
      </c>
      <c r="Y96" s="57" t="s">
        <v>21</v>
      </c>
      <c r="Z96" s="57">
        <v>74.349999999999994</v>
      </c>
      <c r="AA96" s="3">
        <f t="shared" si="2"/>
        <v>800.3033999999999</v>
      </c>
      <c r="AB96" s="57">
        <v>1</v>
      </c>
    </row>
    <row r="97" spans="28:28" x14ac:dyDescent="0.25">
      <c r="AB97" s="16">
        <f>SUM(AB80:AB96)</f>
        <v>84</v>
      </c>
    </row>
    <row r="497" spans="2:22" ht="16.5" x14ac:dyDescent="0.25">
      <c r="B497" s="16"/>
      <c r="S497" s="46"/>
      <c r="T497" s="46"/>
      <c r="U497" s="3"/>
      <c r="V497" s="46"/>
    </row>
    <row r="498" spans="2:22" ht="16.5" x14ac:dyDescent="0.25">
      <c r="B498" s="16"/>
      <c r="S498" s="46"/>
      <c r="T498" s="46"/>
      <c r="U498" s="3"/>
      <c r="V498" s="46"/>
    </row>
    <row r="499" spans="2:22" ht="16.5" x14ac:dyDescent="0.25">
      <c r="S499" s="46"/>
      <c r="T499" s="46"/>
      <c r="U499" s="3"/>
      <c r="V499" s="4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82"/>
  <sheetViews>
    <sheetView topLeftCell="A4" zoomScale="145" zoomScaleNormal="145" workbookViewId="0">
      <selection activeCell="C16" sqref="C16"/>
    </sheetView>
  </sheetViews>
  <sheetFormatPr defaultRowHeight="15" x14ac:dyDescent="0.25"/>
  <cols>
    <col min="1" max="1" width="14" style="22" customWidth="1"/>
    <col min="2" max="5" width="9.140625" style="22"/>
    <col min="6" max="7" width="9.140625" style="15"/>
    <col min="9" max="9" width="11.5703125" customWidth="1"/>
    <col min="10" max="10" width="9.140625" style="1"/>
    <col min="13" max="13" width="9.140625" style="49"/>
    <col min="14" max="14" width="9.140625" style="22"/>
  </cols>
  <sheetData>
    <row r="2" spans="1:19" x14ac:dyDescent="0.25">
      <c r="A2" s="23" t="s">
        <v>38</v>
      </c>
      <c r="H2" s="23" t="s">
        <v>58</v>
      </c>
      <c r="I2" s="22"/>
      <c r="J2" s="47"/>
      <c r="K2" s="22"/>
      <c r="L2" s="22"/>
      <c r="O2" s="23" t="s">
        <v>59</v>
      </c>
      <c r="P2" s="22"/>
      <c r="Q2" s="47"/>
      <c r="R2" s="22"/>
      <c r="S2" s="22"/>
    </row>
    <row r="3" spans="1:19" ht="21" customHeight="1" x14ac:dyDescent="0.25">
      <c r="A3" s="77" t="s">
        <v>42</v>
      </c>
      <c r="B3" s="77"/>
      <c r="C3" s="77"/>
      <c r="D3" s="77"/>
      <c r="E3" s="77"/>
      <c r="H3" s="77" t="s">
        <v>42</v>
      </c>
      <c r="I3" s="77"/>
      <c r="J3" s="77"/>
      <c r="K3" s="77"/>
      <c r="L3" s="77"/>
      <c r="M3" s="50"/>
      <c r="N3" s="15"/>
      <c r="O3" s="77" t="s">
        <v>42</v>
      </c>
      <c r="P3" s="77"/>
      <c r="Q3" s="77"/>
      <c r="R3" s="77"/>
      <c r="S3" s="77"/>
    </row>
    <row r="4" spans="1:19" x14ac:dyDescent="0.25">
      <c r="A4" s="15" t="s">
        <v>23</v>
      </c>
      <c r="B4" s="15">
        <v>1</v>
      </c>
      <c r="C4" s="15" t="s">
        <v>43</v>
      </c>
      <c r="D4" s="15">
        <v>43.87</v>
      </c>
      <c r="E4" s="24">
        <f>D4*10.764</f>
        <v>472.21667999999994</v>
      </c>
      <c r="F4" s="15">
        <v>472</v>
      </c>
      <c r="H4" s="14" t="s">
        <v>23</v>
      </c>
      <c r="I4" s="14">
        <v>5</v>
      </c>
      <c r="J4" s="14" t="s">
        <v>43</v>
      </c>
      <c r="K4" s="14">
        <v>42.1</v>
      </c>
      <c r="L4" s="27">
        <f>K4*10.764</f>
        <v>453.1644</v>
      </c>
      <c r="M4" s="50">
        <v>453</v>
      </c>
      <c r="N4" s="15">
        <v>467</v>
      </c>
      <c r="O4" s="14" t="s">
        <v>23</v>
      </c>
      <c r="P4" s="14">
        <v>9</v>
      </c>
      <c r="Q4" s="14" t="s">
        <v>43</v>
      </c>
      <c r="R4" s="14">
        <v>43.4</v>
      </c>
      <c r="S4" s="27">
        <f>R4*10.764</f>
        <v>467.15759999999995</v>
      </c>
    </row>
    <row r="5" spans="1:19" x14ac:dyDescent="0.25">
      <c r="A5" s="15"/>
      <c r="B5" s="15">
        <v>2</v>
      </c>
      <c r="C5" s="15" t="s">
        <v>41</v>
      </c>
      <c r="D5" s="15">
        <v>45.91</v>
      </c>
      <c r="E5" s="24">
        <f>D5*10.764</f>
        <v>494.17523999999992</v>
      </c>
      <c r="F5" s="15">
        <v>494</v>
      </c>
      <c r="H5" s="14"/>
      <c r="I5" s="14">
        <v>6</v>
      </c>
      <c r="J5" s="14" t="s">
        <v>41</v>
      </c>
      <c r="K5" s="14">
        <v>50.93</v>
      </c>
      <c r="L5" s="27">
        <f>K5*10.764</f>
        <v>548.21051999999997</v>
      </c>
      <c r="M5" s="50">
        <v>548</v>
      </c>
      <c r="N5" s="15">
        <v>548</v>
      </c>
      <c r="O5" s="14"/>
      <c r="P5" s="14">
        <v>10</v>
      </c>
      <c r="Q5" s="14" t="s">
        <v>41</v>
      </c>
      <c r="R5" s="14">
        <v>50.93</v>
      </c>
      <c r="S5" s="27">
        <f>R5*10.764</f>
        <v>548.21051999999997</v>
      </c>
    </row>
    <row r="6" spans="1:19" x14ac:dyDescent="0.25">
      <c r="A6" s="15"/>
      <c r="B6" s="15">
        <v>3</v>
      </c>
      <c r="C6" s="15" t="s">
        <v>22</v>
      </c>
      <c r="D6" s="15">
        <v>63.94</v>
      </c>
      <c r="E6" s="24">
        <f>D6*10.764</f>
        <v>688.25015999999994</v>
      </c>
      <c r="F6" s="15">
        <v>688</v>
      </c>
      <c r="H6" s="14"/>
      <c r="I6" s="14">
        <v>7</v>
      </c>
      <c r="J6" s="14" t="s">
        <v>22</v>
      </c>
      <c r="K6" s="14">
        <v>63.94</v>
      </c>
      <c r="L6" s="27">
        <f>K6*10.764</f>
        <v>688.25015999999994</v>
      </c>
      <c r="M6" s="50">
        <v>688</v>
      </c>
      <c r="N6" s="15">
        <v>602</v>
      </c>
      <c r="O6" s="14"/>
      <c r="P6" s="14">
        <v>11</v>
      </c>
      <c r="Q6" s="60" t="s">
        <v>64</v>
      </c>
      <c r="R6" s="60">
        <v>55.95</v>
      </c>
      <c r="S6" s="61">
        <f>R6*10.764</f>
        <v>602.24580000000003</v>
      </c>
    </row>
    <row r="7" spans="1:19" x14ac:dyDescent="0.25">
      <c r="A7" s="25"/>
      <c r="B7" s="15">
        <v>4</v>
      </c>
      <c r="C7" s="15" t="s">
        <v>22</v>
      </c>
      <c r="D7" s="15">
        <v>62.55</v>
      </c>
      <c r="E7" s="24">
        <f>D7*10.764</f>
        <v>673.28819999999996</v>
      </c>
      <c r="F7" s="15">
        <v>673</v>
      </c>
      <c r="H7" s="48"/>
      <c r="I7" s="14">
        <v>8</v>
      </c>
      <c r="J7" s="14" t="s">
        <v>22</v>
      </c>
      <c r="K7" s="14">
        <v>65.52</v>
      </c>
      <c r="L7" s="27">
        <f>K7*10.764</f>
        <v>705.25727999999992</v>
      </c>
      <c r="M7" s="50">
        <v>705</v>
      </c>
      <c r="N7" s="15">
        <v>705</v>
      </c>
      <c r="O7" s="48"/>
      <c r="P7" s="14">
        <v>12</v>
      </c>
      <c r="Q7" s="14" t="s">
        <v>22</v>
      </c>
      <c r="R7" s="14">
        <v>65.52</v>
      </c>
      <c r="S7" s="27">
        <f>R7*10.764</f>
        <v>705.25727999999992</v>
      </c>
    </row>
    <row r="8" spans="1:19" x14ac:dyDescent="0.25">
      <c r="A8" s="77" t="s">
        <v>44</v>
      </c>
      <c r="B8" s="77"/>
      <c r="C8" s="77"/>
      <c r="D8" s="77"/>
      <c r="E8" s="77"/>
      <c r="H8" s="78" t="s">
        <v>44</v>
      </c>
      <c r="I8" s="78"/>
      <c r="J8" s="78"/>
      <c r="K8" s="78"/>
      <c r="L8" s="78"/>
      <c r="M8" s="50"/>
      <c r="N8" s="15"/>
      <c r="O8" s="78" t="s">
        <v>44</v>
      </c>
      <c r="P8" s="78"/>
      <c r="Q8" s="78"/>
      <c r="R8" s="78"/>
      <c r="S8" s="78"/>
    </row>
    <row r="9" spans="1:19" x14ac:dyDescent="0.25">
      <c r="A9" s="15" t="s">
        <v>23</v>
      </c>
      <c r="B9" s="15">
        <v>1</v>
      </c>
      <c r="C9" s="15" t="s">
        <v>43</v>
      </c>
      <c r="D9" s="15">
        <v>43.87</v>
      </c>
      <c r="E9" s="24">
        <f>D9*10.764</f>
        <v>472.21667999999994</v>
      </c>
      <c r="F9" s="15">
        <v>472</v>
      </c>
      <c r="H9" s="14" t="s">
        <v>23</v>
      </c>
      <c r="I9" s="14">
        <v>5</v>
      </c>
      <c r="J9" s="14" t="s">
        <v>43</v>
      </c>
      <c r="K9" s="14">
        <v>43.4</v>
      </c>
      <c r="L9" s="27">
        <f>K9*10.764</f>
        <v>467.15759999999995</v>
      </c>
      <c r="M9" s="50">
        <v>467</v>
      </c>
      <c r="N9" s="15">
        <v>467</v>
      </c>
      <c r="O9" s="14" t="s">
        <v>23</v>
      </c>
      <c r="P9" s="14">
        <v>9</v>
      </c>
      <c r="Q9" s="14" t="s">
        <v>43</v>
      </c>
      <c r="R9" s="14">
        <v>43.4</v>
      </c>
      <c r="S9" s="27">
        <f>R9*10.764</f>
        <v>467.15759999999995</v>
      </c>
    </row>
    <row r="10" spans="1:19" x14ac:dyDescent="0.25">
      <c r="A10" s="15"/>
      <c r="B10" s="15">
        <v>2</v>
      </c>
      <c r="C10" s="15" t="s">
        <v>41</v>
      </c>
      <c r="D10" s="15">
        <v>47.86</v>
      </c>
      <c r="E10" s="24">
        <f>D10*10.764</f>
        <v>515.16503999999998</v>
      </c>
      <c r="F10" s="15">
        <v>515</v>
      </c>
      <c r="H10" s="14"/>
      <c r="I10" s="14">
        <v>6</v>
      </c>
      <c r="J10" s="14" t="s">
        <v>41</v>
      </c>
      <c r="K10" s="14">
        <v>47.86</v>
      </c>
      <c r="L10" s="27">
        <f>K10*10.764</f>
        <v>515.16503999999998</v>
      </c>
      <c r="M10" s="50">
        <v>515</v>
      </c>
      <c r="N10" s="15">
        <v>548</v>
      </c>
      <c r="O10" s="14"/>
      <c r="P10" s="14">
        <v>10</v>
      </c>
      <c r="Q10" s="14" t="s">
        <v>41</v>
      </c>
      <c r="R10" s="14">
        <v>50.93</v>
      </c>
      <c r="S10" s="27">
        <f>R10*10.764</f>
        <v>548.21051999999997</v>
      </c>
    </row>
    <row r="11" spans="1:19" x14ac:dyDescent="0.25">
      <c r="A11" s="15"/>
      <c r="B11" s="15">
        <v>3</v>
      </c>
      <c r="C11" s="15" t="s">
        <v>22</v>
      </c>
      <c r="D11" s="15">
        <v>63.94</v>
      </c>
      <c r="E11" s="24">
        <f>D11*10.764</f>
        <v>688.25015999999994</v>
      </c>
      <c r="F11" s="15">
        <v>688</v>
      </c>
      <c r="H11" s="14"/>
      <c r="I11" s="14">
        <v>7</v>
      </c>
      <c r="J11" s="14" t="s">
        <v>22</v>
      </c>
      <c r="K11" s="14">
        <v>65.52</v>
      </c>
      <c r="L11" s="27">
        <f>K11*10.764</f>
        <v>705.25727999999992</v>
      </c>
      <c r="M11" s="50">
        <v>705</v>
      </c>
      <c r="N11" s="15">
        <v>705</v>
      </c>
      <c r="O11" s="14"/>
      <c r="P11" s="14">
        <v>11</v>
      </c>
      <c r="Q11" s="60" t="s">
        <v>64</v>
      </c>
      <c r="R11" s="60">
        <v>65.52</v>
      </c>
      <c r="S11" s="61">
        <f>R11*10.764</f>
        <v>705.25727999999992</v>
      </c>
    </row>
    <row r="12" spans="1:19" x14ac:dyDescent="0.25">
      <c r="A12" s="15"/>
      <c r="B12" s="15">
        <v>4</v>
      </c>
      <c r="C12" s="15" t="s">
        <v>22</v>
      </c>
      <c r="D12" s="15">
        <v>62.55</v>
      </c>
      <c r="E12" s="24">
        <f>D12*10.764</f>
        <v>673.28819999999996</v>
      </c>
      <c r="F12" s="15">
        <v>673</v>
      </c>
      <c r="H12" s="14"/>
      <c r="I12" s="14">
        <v>8</v>
      </c>
      <c r="J12" s="14" t="s">
        <v>22</v>
      </c>
      <c r="K12" s="14">
        <v>65.52</v>
      </c>
      <c r="L12" s="27">
        <f>K12*10.764</f>
        <v>705.25727999999992</v>
      </c>
      <c r="M12" s="50">
        <v>705</v>
      </c>
      <c r="N12" s="15">
        <v>705</v>
      </c>
      <c r="O12" s="14"/>
      <c r="P12" s="14">
        <v>12</v>
      </c>
      <c r="Q12" s="14" t="s">
        <v>22</v>
      </c>
      <c r="R12" s="14">
        <v>65.52</v>
      </c>
      <c r="S12" s="27">
        <f>R12*10.764</f>
        <v>705.25727999999992</v>
      </c>
    </row>
    <row r="13" spans="1:19" x14ac:dyDescent="0.25">
      <c r="A13" s="77" t="s">
        <v>45</v>
      </c>
      <c r="B13" s="77"/>
      <c r="C13" s="77"/>
      <c r="D13" s="77"/>
      <c r="E13" s="77"/>
      <c r="H13" s="78" t="s">
        <v>45</v>
      </c>
      <c r="I13" s="78"/>
      <c r="J13" s="78"/>
      <c r="K13" s="78"/>
      <c r="L13" s="78"/>
      <c r="M13" s="50"/>
      <c r="N13" s="15"/>
      <c r="O13" s="78" t="s">
        <v>45</v>
      </c>
      <c r="P13" s="78"/>
      <c r="Q13" s="78"/>
      <c r="R13" s="78"/>
      <c r="S13" s="78"/>
    </row>
    <row r="14" spans="1:19" ht="16.5" customHeight="1" x14ac:dyDescent="0.25">
      <c r="A14" s="15" t="s">
        <v>23</v>
      </c>
      <c r="B14" s="15">
        <v>1</v>
      </c>
      <c r="C14" s="15" t="s">
        <v>43</v>
      </c>
      <c r="D14" s="15">
        <v>47.3</v>
      </c>
      <c r="E14" s="24">
        <f>D14*10.764</f>
        <v>509.13719999999995</v>
      </c>
      <c r="F14" s="15">
        <v>509</v>
      </c>
      <c r="H14" s="14" t="s">
        <v>23</v>
      </c>
      <c r="I14" s="14">
        <v>5</v>
      </c>
      <c r="J14" s="14" t="s">
        <v>43</v>
      </c>
      <c r="K14" s="14">
        <v>46.65</v>
      </c>
      <c r="L14" s="27">
        <f>K14*10.764</f>
        <v>502.14059999999995</v>
      </c>
      <c r="M14" s="50">
        <v>502</v>
      </c>
      <c r="N14" s="15">
        <v>502</v>
      </c>
      <c r="O14" s="14" t="s">
        <v>23</v>
      </c>
      <c r="P14" s="14">
        <v>9</v>
      </c>
      <c r="Q14" s="14" t="s">
        <v>43</v>
      </c>
      <c r="R14" s="14">
        <v>46.65</v>
      </c>
      <c r="S14" s="27">
        <f>R14*10.764</f>
        <v>502.14059999999995</v>
      </c>
    </row>
    <row r="15" spans="1:19" x14ac:dyDescent="0.25">
      <c r="A15" s="15"/>
      <c r="B15" s="15">
        <v>2</v>
      </c>
      <c r="C15" s="15" t="s">
        <v>40</v>
      </c>
      <c r="D15" s="15">
        <v>55.39</v>
      </c>
      <c r="E15" s="24">
        <f t="shared" ref="E15:E17" si="0">D15*10.764</f>
        <v>596.21795999999995</v>
      </c>
      <c r="F15" s="15">
        <v>596</v>
      </c>
      <c r="H15" s="14"/>
      <c r="I15" s="14">
        <v>6</v>
      </c>
      <c r="J15" s="14" t="s">
        <v>41</v>
      </c>
      <c r="K15" s="14">
        <v>55.39</v>
      </c>
      <c r="L15" s="27">
        <f t="shared" ref="L15:L17" si="1">K15*10.764</f>
        <v>596.21795999999995</v>
      </c>
      <c r="M15" s="50">
        <v>596</v>
      </c>
      <c r="N15" s="15">
        <v>571</v>
      </c>
      <c r="O15" s="14"/>
      <c r="P15" s="14">
        <v>10</v>
      </c>
      <c r="Q15" s="14" t="s">
        <v>22</v>
      </c>
      <c r="R15" s="14">
        <v>53.07</v>
      </c>
      <c r="S15" s="27">
        <f t="shared" ref="S15:S17" si="2">R15*10.764</f>
        <v>571.24547999999993</v>
      </c>
    </row>
    <row r="16" spans="1:19" x14ac:dyDescent="0.25">
      <c r="A16" s="15"/>
      <c r="B16" s="15">
        <v>3</v>
      </c>
      <c r="C16" s="15" t="s">
        <v>43</v>
      </c>
      <c r="D16" s="15">
        <v>59.2</v>
      </c>
      <c r="E16" s="24">
        <f t="shared" si="0"/>
        <v>637.22879999999998</v>
      </c>
      <c r="F16" s="15">
        <v>637</v>
      </c>
      <c r="H16" s="14"/>
      <c r="I16" s="14">
        <v>7</v>
      </c>
      <c r="J16" s="14" t="s">
        <v>43</v>
      </c>
      <c r="K16" s="14">
        <v>59.2</v>
      </c>
      <c r="L16" s="27">
        <f t="shared" si="1"/>
        <v>637.22879999999998</v>
      </c>
      <c r="M16" s="50">
        <v>637</v>
      </c>
      <c r="N16" s="15">
        <v>637</v>
      </c>
      <c r="O16" s="14"/>
      <c r="P16" s="14">
        <v>11</v>
      </c>
      <c r="Q16" s="14" t="s">
        <v>43</v>
      </c>
      <c r="R16" s="14">
        <v>59.2</v>
      </c>
      <c r="S16" s="27">
        <f t="shared" si="2"/>
        <v>637.22879999999998</v>
      </c>
    </row>
    <row r="17" spans="1:19" x14ac:dyDescent="0.25">
      <c r="A17" s="25"/>
      <c r="B17" s="15">
        <v>4</v>
      </c>
      <c r="C17" s="15" t="s">
        <v>22</v>
      </c>
      <c r="D17" s="15">
        <v>74.16</v>
      </c>
      <c r="E17" s="24">
        <f t="shared" si="0"/>
        <v>798.25823999999989</v>
      </c>
      <c r="F17" s="15">
        <v>798</v>
      </c>
      <c r="H17" s="48"/>
      <c r="I17" s="14">
        <v>8</v>
      </c>
      <c r="J17" s="14" t="s">
        <v>43</v>
      </c>
      <c r="K17" s="14">
        <v>59.2</v>
      </c>
      <c r="L17" s="27">
        <f t="shared" si="1"/>
        <v>637.22879999999998</v>
      </c>
      <c r="M17" s="50">
        <v>637</v>
      </c>
      <c r="N17" s="15">
        <v>637</v>
      </c>
      <c r="O17" s="48"/>
      <c r="P17" s="14">
        <v>12</v>
      </c>
      <c r="Q17" s="14" t="s">
        <v>43</v>
      </c>
      <c r="R17" s="14">
        <v>59.2</v>
      </c>
      <c r="S17" s="27">
        <f t="shared" si="2"/>
        <v>637.22879999999998</v>
      </c>
    </row>
    <row r="18" spans="1:19" x14ac:dyDescent="0.25">
      <c r="A18" s="77" t="s">
        <v>46</v>
      </c>
      <c r="B18" s="77"/>
      <c r="C18" s="77"/>
      <c r="D18" s="77"/>
      <c r="E18" s="77"/>
      <c r="H18" s="78" t="s">
        <v>46</v>
      </c>
      <c r="I18" s="78"/>
      <c r="J18" s="78"/>
      <c r="K18" s="78"/>
      <c r="L18" s="78"/>
      <c r="M18" s="50"/>
      <c r="N18" s="15"/>
      <c r="O18" s="78" t="s">
        <v>46</v>
      </c>
      <c r="P18" s="78"/>
      <c r="Q18" s="78"/>
      <c r="R18" s="78"/>
      <c r="S18" s="78"/>
    </row>
    <row r="19" spans="1:19" x14ac:dyDescent="0.25">
      <c r="A19" s="15" t="s">
        <v>23</v>
      </c>
      <c r="B19" s="15">
        <v>1</v>
      </c>
      <c r="C19" s="15" t="s">
        <v>43</v>
      </c>
      <c r="D19" s="15">
        <v>45.26</v>
      </c>
      <c r="E19" s="24">
        <f>D19*10.764</f>
        <v>487.17863999999997</v>
      </c>
      <c r="F19" s="15">
        <v>487</v>
      </c>
      <c r="H19" s="14" t="s">
        <v>23</v>
      </c>
      <c r="I19" s="14">
        <v>5</v>
      </c>
      <c r="J19" s="14" t="s">
        <v>43</v>
      </c>
      <c r="K19" s="14">
        <v>42.1</v>
      </c>
      <c r="L19" s="27">
        <f>K19*10.764</f>
        <v>453.1644</v>
      </c>
      <c r="M19" s="50">
        <v>453</v>
      </c>
      <c r="N19" s="15">
        <v>467</v>
      </c>
      <c r="O19" s="14" t="s">
        <v>23</v>
      </c>
      <c r="P19" s="14">
        <v>9</v>
      </c>
      <c r="Q19" s="14" t="s">
        <v>43</v>
      </c>
      <c r="R19" s="14">
        <v>43.4</v>
      </c>
      <c r="S19" s="27">
        <f>R19*10.764</f>
        <v>467.15759999999995</v>
      </c>
    </row>
    <row r="20" spans="1:19" x14ac:dyDescent="0.25">
      <c r="A20" s="15"/>
      <c r="B20" s="15">
        <v>2</v>
      </c>
      <c r="C20" s="15" t="s">
        <v>41</v>
      </c>
      <c r="D20" s="15">
        <v>49.16</v>
      </c>
      <c r="E20" s="24">
        <f t="shared" ref="E20:E22" si="3">D20*10.764</f>
        <v>529.15823999999998</v>
      </c>
      <c r="F20" s="15">
        <v>529</v>
      </c>
      <c r="H20" s="14"/>
      <c r="I20" s="14">
        <v>6</v>
      </c>
      <c r="J20" s="14" t="s">
        <v>41</v>
      </c>
      <c r="K20" s="14">
        <v>50.93</v>
      </c>
      <c r="L20" s="27">
        <f t="shared" ref="L20:L22" si="4">K20*10.764</f>
        <v>548.21051999999997</v>
      </c>
      <c r="M20" s="50">
        <v>548</v>
      </c>
      <c r="N20" s="15">
        <v>548</v>
      </c>
      <c r="O20" s="14"/>
      <c r="P20" s="14">
        <v>10</v>
      </c>
      <c r="Q20" s="14" t="s">
        <v>41</v>
      </c>
      <c r="R20" s="14">
        <v>50.93</v>
      </c>
      <c r="S20" s="27">
        <f t="shared" ref="S20:S22" si="5">R20*10.764</f>
        <v>548.21051999999997</v>
      </c>
    </row>
    <row r="21" spans="1:19" x14ac:dyDescent="0.25">
      <c r="A21" s="15"/>
      <c r="B21" s="15">
        <v>3</v>
      </c>
      <c r="C21" s="15" t="s">
        <v>22</v>
      </c>
      <c r="D21" s="15">
        <v>63.94</v>
      </c>
      <c r="E21" s="24">
        <f t="shared" si="3"/>
        <v>688.25015999999994</v>
      </c>
      <c r="F21" s="15">
        <v>688</v>
      </c>
      <c r="H21" s="14"/>
      <c r="I21" s="14">
        <v>7</v>
      </c>
      <c r="J21" s="14" t="s">
        <v>22</v>
      </c>
      <c r="K21" s="14">
        <v>63.94</v>
      </c>
      <c r="L21" s="27">
        <f t="shared" si="4"/>
        <v>688.25015999999994</v>
      </c>
      <c r="M21" s="50">
        <v>688</v>
      </c>
      <c r="N21" s="15">
        <v>705</v>
      </c>
      <c r="O21" s="14"/>
      <c r="P21" s="60">
        <v>11</v>
      </c>
      <c r="Q21" s="60" t="s">
        <v>64</v>
      </c>
      <c r="R21" s="60">
        <v>65.52</v>
      </c>
      <c r="S21" s="61">
        <f t="shared" si="5"/>
        <v>705.25727999999992</v>
      </c>
    </row>
    <row r="22" spans="1:19" x14ac:dyDescent="0.25">
      <c r="A22" s="25"/>
      <c r="B22" s="15">
        <v>4</v>
      </c>
      <c r="C22" s="15" t="s">
        <v>22</v>
      </c>
      <c r="D22" s="15">
        <v>62.55</v>
      </c>
      <c r="E22" s="24">
        <f t="shared" si="3"/>
        <v>673.28819999999996</v>
      </c>
      <c r="F22" s="15">
        <v>673</v>
      </c>
      <c r="H22" s="48"/>
      <c r="I22" s="14">
        <v>8</v>
      </c>
      <c r="J22" s="14" t="s">
        <v>22</v>
      </c>
      <c r="K22" s="14">
        <v>65.52</v>
      </c>
      <c r="L22" s="27">
        <f t="shared" si="4"/>
        <v>705.25727999999992</v>
      </c>
      <c r="M22" s="50">
        <v>705</v>
      </c>
      <c r="N22" s="15">
        <v>694</v>
      </c>
      <c r="O22" s="48"/>
      <c r="P22" s="14">
        <v>12</v>
      </c>
      <c r="Q22" s="14" t="s">
        <v>22</v>
      </c>
      <c r="R22" s="14">
        <v>64.5</v>
      </c>
      <c r="S22" s="27">
        <f t="shared" si="5"/>
        <v>694.27799999999991</v>
      </c>
    </row>
    <row r="23" spans="1:19" x14ac:dyDescent="0.25">
      <c r="A23" s="77" t="s">
        <v>47</v>
      </c>
      <c r="B23" s="77"/>
      <c r="C23" s="77"/>
      <c r="D23" s="77"/>
      <c r="E23" s="77"/>
      <c r="H23" s="78" t="s">
        <v>47</v>
      </c>
      <c r="I23" s="78"/>
      <c r="J23" s="78"/>
      <c r="K23" s="78"/>
      <c r="L23" s="78"/>
      <c r="M23" s="50"/>
      <c r="N23" s="15"/>
      <c r="O23" s="78" t="s">
        <v>47</v>
      </c>
      <c r="P23" s="78"/>
      <c r="Q23" s="78"/>
      <c r="R23" s="78"/>
      <c r="S23" s="78"/>
    </row>
    <row r="24" spans="1:19" ht="24.75" customHeight="1" x14ac:dyDescent="0.25">
      <c r="A24" s="15" t="s">
        <v>23</v>
      </c>
      <c r="B24" s="15">
        <v>1</v>
      </c>
      <c r="C24" s="15" t="s">
        <v>67</v>
      </c>
      <c r="D24" s="15">
        <v>47.3</v>
      </c>
      <c r="E24" s="24">
        <f>D24*10.764</f>
        <v>509.13719999999995</v>
      </c>
      <c r="F24" s="15">
        <v>509</v>
      </c>
      <c r="H24" s="15" t="s">
        <v>23</v>
      </c>
      <c r="I24" s="15">
        <v>5</v>
      </c>
      <c r="J24" s="14" t="s">
        <v>43</v>
      </c>
      <c r="K24" s="15">
        <v>47.3</v>
      </c>
      <c r="L24" s="24">
        <f>K24*10.764</f>
        <v>509.13719999999995</v>
      </c>
      <c r="M24" s="50">
        <v>509</v>
      </c>
      <c r="N24" s="15">
        <v>509</v>
      </c>
      <c r="O24" s="15" t="s">
        <v>23</v>
      </c>
      <c r="P24" s="14">
        <v>9</v>
      </c>
      <c r="Q24" s="14" t="s">
        <v>43</v>
      </c>
      <c r="R24" s="15">
        <v>47.3</v>
      </c>
      <c r="S24" s="24">
        <f>R24*10.764</f>
        <v>509.13719999999995</v>
      </c>
    </row>
    <row r="25" spans="1:19" x14ac:dyDescent="0.25">
      <c r="A25" s="15"/>
      <c r="B25" s="15">
        <v>2</v>
      </c>
      <c r="C25" s="15" t="s">
        <v>41</v>
      </c>
      <c r="D25" s="15">
        <v>55.39</v>
      </c>
      <c r="E25" s="24">
        <f t="shared" ref="E25:E27" si="6">D25*10.764</f>
        <v>596.21795999999995</v>
      </c>
      <c r="F25" s="15">
        <v>596</v>
      </c>
      <c r="H25" s="15"/>
      <c r="I25" s="15">
        <v>6</v>
      </c>
      <c r="J25" s="14" t="s">
        <v>41</v>
      </c>
      <c r="K25" s="15">
        <v>55.39</v>
      </c>
      <c r="L25" s="24">
        <f t="shared" ref="L25:L27" si="7">K25*10.764</f>
        <v>596.21795999999995</v>
      </c>
      <c r="M25" s="50">
        <v>596</v>
      </c>
      <c r="N25" s="15">
        <v>596</v>
      </c>
      <c r="O25" s="15"/>
      <c r="P25" s="14">
        <v>10</v>
      </c>
      <c r="Q25" s="14" t="s">
        <v>41</v>
      </c>
      <c r="R25" s="15">
        <v>55.39</v>
      </c>
      <c r="S25" s="24">
        <f t="shared" ref="S25:S27" si="8">R25*10.764</f>
        <v>596.21795999999995</v>
      </c>
    </row>
    <row r="26" spans="1:19" x14ac:dyDescent="0.25">
      <c r="A26" s="15"/>
      <c r="B26" s="15">
        <v>3</v>
      </c>
      <c r="C26" s="15" t="s">
        <v>22</v>
      </c>
      <c r="D26" s="15">
        <v>74.16</v>
      </c>
      <c r="E26" s="24">
        <f t="shared" si="6"/>
        <v>798.25823999999989</v>
      </c>
      <c r="F26" s="15">
        <v>798</v>
      </c>
      <c r="H26" s="15"/>
      <c r="I26" s="15">
        <v>7</v>
      </c>
      <c r="J26" s="14" t="s">
        <v>22</v>
      </c>
      <c r="K26" s="15">
        <v>74.16</v>
      </c>
      <c r="L26" s="24">
        <f t="shared" si="7"/>
        <v>798.25823999999989</v>
      </c>
      <c r="M26" s="50">
        <v>798</v>
      </c>
      <c r="N26" s="15">
        <v>798</v>
      </c>
      <c r="O26" s="15"/>
      <c r="P26" s="14">
        <v>11</v>
      </c>
      <c r="Q26" s="14" t="s">
        <v>22</v>
      </c>
      <c r="R26" s="15">
        <v>74.16</v>
      </c>
      <c r="S26" s="24">
        <f t="shared" si="8"/>
        <v>798.25823999999989</v>
      </c>
    </row>
    <row r="27" spans="1:19" x14ac:dyDescent="0.25">
      <c r="A27" s="25"/>
      <c r="B27" s="15">
        <v>4</v>
      </c>
      <c r="C27" s="15" t="s">
        <v>22</v>
      </c>
      <c r="D27" s="15">
        <v>74.16</v>
      </c>
      <c r="E27" s="24">
        <f t="shared" si="6"/>
        <v>798.25823999999989</v>
      </c>
      <c r="F27" s="15">
        <v>798</v>
      </c>
      <c r="H27" s="25"/>
      <c r="I27" s="15">
        <v>8</v>
      </c>
      <c r="J27" s="14" t="s">
        <v>22</v>
      </c>
      <c r="K27" s="15">
        <v>74.16</v>
      </c>
      <c r="L27" s="24">
        <f t="shared" si="7"/>
        <v>798.25823999999989</v>
      </c>
      <c r="M27" s="50">
        <v>798</v>
      </c>
      <c r="N27" s="15">
        <v>798</v>
      </c>
      <c r="O27" s="25"/>
      <c r="P27" s="14">
        <v>12</v>
      </c>
      <c r="Q27" s="14" t="s">
        <v>22</v>
      </c>
      <c r="R27" s="15">
        <v>74.16</v>
      </c>
      <c r="S27" s="24">
        <f t="shared" si="8"/>
        <v>798.25823999999989</v>
      </c>
    </row>
    <row r="28" spans="1:19" x14ac:dyDescent="0.25">
      <c r="A28" s="77" t="s">
        <v>48</v>
      </c>
      <c r="B28" s="77"/>
      <c r="C28" s="77"/>
      <c r="D28" s="77"/>
      <c r="E28" s="77"/>
      <c r="H28" s="77" t="s">
        <v>48</v>
      </c>
      <c r="I28" s="77"/>
      <c r="J28" s="77"/>
      <c r="K28" s="77"/>
      <c r="L28" s="77"/>
      <c r="M28" s="50"/>
      <c r="N28" s="15"/>
      <c r="O28" s="77" t="s">
        <v>48</v>
      </c>
      <c r="P28" s="77"/>
      <c r="Q28" s="77"/>
      <c r="R28" s="77"/>
      <c r="S28" s="77"/>
    </row>
    <row r="29" spans="1:19" x14ac:dyDescent="0.25">
      <c r="A29" s="15" t="s">
        <v>23</v>
      </c>
      <c r="B29" s="15">
        <v>1</v>
      </c>
      <c r="C29" s="15" t="s">
        <v>43</v>
      </c>
      <c r="D29" s="15">
        <v>47.3</v>
      </c>
      <c r="E29" s="24">
        <f>D29*10.764</f>
        <v>509.13719999999995</v>
      </c>
      <c r="F29" s="15">
        <v>509</v>
      </c>
      <c r="H29" s="15" t="s">
        <v>23</v>
      </c>
      <c r="I29" s="15">
        <v>1</v>
      </c>
      <c r="J29" s="14" t="s">
        <v>43</v>
      </c>
      <c r="K29" s="15">
        <v>47.3</v>
      </c>
      <c r="L29" s="24">
        <f>K29*10.764</f>
        <v>509.13719999999995</v>
      </c>
      <c r="M29" s="50">
        <v>509</v>
      </c>
      <c r="N29" s="15">
        <v>509</v>
      </c>
      <c r="O29" s="15" t="s">
        <v>23</v>
      </c>
      <c r="P29" s="14">
        <v>9</v>
      </c>
      <c r="Q29" s="14" t="s">
        <v>43</v>
      </c>
      <c r="R29" s="15">
        <v>47.3</v>
      </c>
      <c r="S29" s="24">
        <f>R29*10.764</f>
        <v>509.13719999999995</v>
      </c>
    </row>
    <row r="30" spans="1:19" x14ac:dyDescent="0.25">
      <c r="A30" s="15"/>
      <c r="B30" s="15">
        <v>2</v>
      </c>
      <c r="C30" s="15" t="s">
        <v>41</v>
      </c>
      <c r="D30" s="15">
        <v>55.39</v>
      </c>
      <c r="E30" s="24">
        <f t="shared" ref="E30:E32" si="9">D30*10.764</f>
        <v>596.21795999999995</v>
      </c>
      <c r="F30" s="15">
        <v>596</v>
      </c>
      <c r="H30" s="15"/>
      <c r="I30" s="15">
        <v>2</v>
      </c>
      <c r="J30" s="14" t="s">
        <v>41</v>
      </c>
      <c r="K30" s="15">
        <v>55.39</v>
      </c>
      <c r="L30" s="24">
        <f t="shared" ref="L30:L32" si="10">K30*10.764</f>
        <v>596.21795999999995</v>
      </c>
      <c r="M30" s="50">
        <v>596</v>
      </c>
      <c r="N30" s="15">
        <v>571</v>
      </c>
      <c r="O30" s="15"/>
      <c r="P30" s="14">
        <v>10</v>
      </c>
      <c r="Q30" s="14" t="s">
        <v>41</v>
      </c>
      <c r="R30" s="15">
        <v>53.07</v>
      </c>
      <c r="S30" s="24">
        <f t="shared" ref="S30:S32" si="11">R30*10.764</f>
        <v>571.24547999999993</v>
      </c>
    </row>
    <row r="31" spans="1:19" x14ac:dyDescent="0.25">
      <c r="A31" s="15"/>
      <c r="B31" s="15">
        <v>3</v>
      </c>
      <c r="C31" s="15" t="s">
        <v>22</v>
      </c>
      <c r="D31" s="15">
        <v>74.16</v>
      </c>
      <c r="E31" s="24">
        <f t="shared" si="9"/>
        <v>798.25823999999989</v>
      </c>
      <c r="F31" s="15">
        <v>798</v>
      </c>
      <c r="H31" s="15"/>
      <c r="I31" s="15">
        <v>3</v>
      </c>
      <c r="J31" s="14" t="s">
        <v>22</v>
      </c>
      <c r="K31" s="15">
        <v>74.16</v>
      </c>
      <c r="L31" s="24">
        <f t="shared" si="10"/>
        <v>798.25823999999989</v>
      </c>
      <c r="M31" s="50">
        <v>798</v>
      </c>
      <c r="N31" s="15">
        <v>773</v>
      </c>
      <c r="O31" s="15"/>
      <c r="P31" s="14">
        <v>11</v>
      </c>
      <c r="Q31" s="14" t="s">
        <v>22</v>
      </c>
      <c r="R31" s="15">
        <v>71.84</v>
      </c>
      <c r="S31" s="24">
        <f t="shared" si="11"/>
        <v>773.28575999999998</v>
      </c>
    </row>
    <row r="32" spans="1:19" x14ac:dyDescent="0.25">
      <c r="A32" s="25"/>
      <c r="B32" s="15">
        <v>4</v>
      </c>
      <c r="C32" s="15" t="s">
        <v>22</v>
      </c>
      <c r="D32" s="15">
        <v>74.16</v>
      </c>
      <c r="E32" s="24">
        <f t="shared" si="9"/>
        <v>798.25823999999989</v>
      </c>
      <c r="F32" s="15">
        <v>798</v>
      </c>
      <c r="H32" s="25"/>
      <c r="I32" s="15">
        <v>4</v>
      </c>
      <c r="J32" s="14" t="s">
        <v>22</v>
      </c>
      <c r="K32" s="15">
        <v>74.16</v>
      </c>
      <c r="L32" s="24">
        <f t="shared" si="10"/>
        <v>798.25823999999989</v>
      </c>
      <c r="M32" s="50">
        <v>798</v>
      </c>
      <c r="N32" s="15">
        <v>773</v>
      </c>
      <c r="O32" s="25"/>
      <c r="P32" s="14">
        <v>12</v>
      </c>
      <c r="Q32" s="14" t="s">
        <v>22</v>
      </c>
      <c r="R32" s="15">
        <v>71.84</v>
      </c>
      <c r="S32" s="24">
        <f t="shared" si="11"/>
        <v>773.28575999999998</v>
      </c>
    </row>
    <row r="33" spans="1:19" x14ac:dyDescent="0.25">
      <c r="A33" s="77" t="s">
        <v>49</v>
      </c>
      <c r="B33" s="77"/>
      <c r="C33" s="77"/>
      <c r="D33" s="77"/>
      <c r="E33" s="77"/>
      <c r="H33" s="77" t="s">
        <v>49</v>
      </c>
      <c r="I33" s="77"/>
      <c r="J33" s="77"/>
      <c r="K33" s="77"/>
      <c r="L33" s="77"/>
      <c r="M33" s="50"/>
      <c r="N33" s="15"/>
      <c r="O33" s="77" t="s">
        <v>49</v>
      </c>
      <c r="P33" s="77"/>
      <c r="Q33" s="77"/>
      <c r="R33" s="77"/>
      <c r="S33" s="77"/>
    </row>
    <row r="34" spans="1:19" x14ac:dyDescent="0.25">
      <c r="A34" s="15" t="s">
        <v>23</v>
      </c>
      <c r="B34" s="15">
        <v>1</v>
      </c>
      <c r="C34" s="15" t="s">
        <v>43</v>
      </c>
      <c r="D34" s="15">
        <v>47.3</v>
      </c>
      <c r="E34" s="24">
        <f>D34*10.764</f>
        <v>509.13719999999995</v>
      </c>
      <c r="F34" s="15">
        <v>509</v>
      </c>
      <c r="H34" s="15" t="s">
        <v>23</v>
      </c>
      <c r="I34" s="15">
        <v>5</v>
      </c>
      <c r="J34" s="14" t="s">
        <v>43</v>
      </c>
      <c r="K34" s="15">
        <v>47.3</v>
      </c>
      <c r="L34" s="24">
        <f>K34*10.764</f>
        <v>509.13719999999995</v>
      </c>
      <c r="M34" s="50">
        <v>509</v>
      </c>
      <c r="N34" s="15">
        <v>502</v>
      </c>
      <c r="O34" s="15" t="s">
        <v>23</v>
      </c>
      <c r="P34" s="14">
        <v>9</v>
      </c>
      <c r="Q34" s="14" t="s">
        <v>43</v>
      </c>
      <c r="R34" s="15">
        <v>46.65</v>
      </c>
      <c r="S34" s="24">
        <f>R34*10.764</f>
        <v>502.14059999999995</v>
      </c>
    </row>
    <row r="35" spans="1:19" x14ac:dyDescent="0.25">
      <c r="A35" s="15"/>
      <c r="B35" s="15">
        <v>2</v>
      </c>
      <c r="C35" s="15" t="s">
        <v>41</v>
      </c>
      <c r="D35" s="15">
        <v>55.39</v>
      </c>
      <c r="E35" s="24">
        <f t="shared" ref="E35:E37" si="12">D35*10.764</f>
        <v>596.21795999999995</v>
      </c>
      <c r="F35" s="15">
        <v>596</v>
      </c>
      <c r="H35" s="15"/>
      <c r="I35" s="15">
        <v>6</v>
      </c>
      <c r="J35" s="14" t="s">
        <v>41</v>
      </c>
      <c r="K35" s="15">
        <v>55.48</v>
      </c>
      <c r="L35" s="24">
        <f t="shared" ref="L35:L37" si="13">K35*10.764</f>
        <v>597.18671999999992</v>
      </c>
      <c r="M35" s="50">
        <v>597</v>
      </c>
      <c r="N35" s="15">
        <v>571</v>
      </c>
      <c r="O35" s="15"/>
      <c r="P35" s="14">
        <v>10</v>
      </c>
      <c r="Q35" s="14" t="s">
        <v>41</v>
      </c>
      <c r="R35" s="15">
        <v>53.07</v>
      </c>
      <c r="S35" s="24">
        <f t="shared" ref="S35:S37" si="14">R35*10.764</f>
        <v>571.24547999999993</v>
      </c>
    </row>
    <row r="36" spans="1:19" ht="23.25" customHeight="1" x14ac:dyDescent="0.25">
      <c r="A36" s="15"/>
      <c r="B36" s="15">
        <v>3</v>
      </c>
      <c r="C36" s="15" t="s">
        <v>22</v>
      </c>
      <c r="D36" s="15">
        <v>74.16</v>
      </c>
      <c r="E36" s="24">
        <f t="shared" si="12"/>
        <v>798.25823999999989</v>
      </c>
      <c r="F36" s="15">
        <v>798</v>
      </c>
      <c r="H36" s="15"/>
      <c r="I36" s="15">
        <v>7</v>
      </c>
      <c r="J36" s="14" t="s">
        <v>22</v>
      </c>
      <c r="K36" s="15">
        <v>74.16</v>
      </c>
      <c r="L36" s="24">
        <f t="shared" si="13"/>
        <v>798.25823999999989</v>
      </c>
      <c r="M36" s="50">
        <v>798</v>
      </c>
      <c r="N36" s="15">
        <v>798</v>
      </c>
      <c r="O36" s="15"/>
      <c r="P36" s="14">
        <v>11</v>
      </c>
      <c r="Q36" s="14" t="s">
        <v>22</v>
      </c>
      <c r="R36" s="15">
        <v>74.16</v>
      </c>
      <c r="S36" s="24">
        <f t="shared" si="14"/>
        <v>798.25823999999989</v>
      </c>
    </row>
    <row r="37" spans="1:19" x14ac:dyDescent="0.25">
      <c r="A37" s="25"/>
      <c r="B37" s="15">
        <v>4</v>
      </c>
      <c r="C37" s="15" t="s">
        <v>22</v>
      </c>
      <c r="D37" s="15">
        <v>74.16</v>
      </c>
      <c r="E37" s="24">
        <f t="shared" si="12"/>
        <v>798.25823999999989</v>
      </c>
      <c r="F37" s="15">
        <v>798</v>
      </c>
      <c r="H37" s="25"/>
      <c r="I37" s="15">
        <v>8</v>
      </c>
      <c r="J37" s="14" t="s">
        <v>22</v>
      </c>
      <c r="K37" s="15">
        <v>71.84</v>
      </c>
      <c r="L37" s="24">
        <f t="shared" si="13"/>
        <v>773.28575999999998</v>
      </c>
      <c r="M37" s="50">
        <v>773</v>
      </c>
      <c r="N37" s="15">
        <v>773</v>
      </c>
      <c r="O37" s="25"/>
      <c r="P37" s="14">
        <v>12</v>
      </c>
      <c r="Q37" s="14" t="s">
        <v>22</v>
      </c>
      <c r="R37" s="15">
        <v>71.84</v>
      </c>
      <c r="S37" s="24">
        <f t="shared" si="14"/>
        <v>773.28575999999998</v>
      </c>
    </row>
    <row r="38" spans="1:19" x14ac:dyDescent="0.25">
      <c r="A38" s="77" t="s">
        <v>50</v>
      </c>
      <c r="B38" s="77"/>
      <c r="C38" s="77"/>
      <c r="D38" s="77"/>
      <c r="E38" s="77"/>
      <c r="H38" s="77" t="s">
        <v>50</v>
      </c>
      <c r="I38" s="77"/>
      <c r="J38" s="77"/>
      <c r="K38" s="77"/>
      <c r="L38" s="77"/>
      <c r="M38" s="50"/>
      <c r="N38" s="15"/>
      <c r="O38" s="77" t="s">
        <v>50</v>
      </c>
      <c r="P38" s="77"/>
      <c r="Q38" s="77"/>
      <c r="R38" s="77"/>
      <c r="S38" s="77"/>
    </row>
    <row r="39" spans="1:19" x14ac:dyDescent="0.25">
      <c r="A39" s="15" t="s">
        <v>23</v>
      </c>
      <c r="B39" s="15">
        <v>1</v>
      </c>
      <c r="C39" s="15" t="s">
        <v>43</v>
      </c>
      <c r="D39" s="15">
        <v>47.3</v>
      </c>
      <c r="E39" s="24">
        <f>D39*10.764</f>
        <v>509.13719999999995</v>
      </c>
      <c r="F39" s="15">
        <v>509</v>
      </c>
      <c r="H39" s="15" t="s">
        <v>23</v>
      </c>
      <c r="I39" s="15">
        <v>5</v>
      </c>
      <c r="J39" s="14" t="s">
        <v>43</v>
      </c>
      <c r="K39" s="15">
        <v>47.3</v>
      </c>
      <c r="L39" s="24">
        <f>K39*10.764</f>
        <v>509.13719999999995</v>
      </c>
      <c r="M39" s="50">
        <v>509</v>
      </c>
      <c r="N39" s="15">
        <v>509</v>
      </c>
      <c r="O39" s="15" t="s">
        <v>23</v>
      </c>
      <c r="P39" s="14">
        <v>9</v>
      </c>
      <c r="Q39" s="14" t="s">
        <v>43</v>
      </c>
      <c r="R39" s="15">
        <v>47.3</v>
      </c>
      <c r="S39" s="24">
        <f>R39*10.764</f>
        <v>509.13719999999995</v>
      </c>
    </row>
    <row r="40" spans="1:19" x14ac:dyDescent="0.25">
      <c r="A40" s="15"/>
      <c r="B40" s="15">
        <v>2</v>
      </c>
      <c r="C40" s="15" t="s">
        <v>41</v>
      </c>
      <c r="D40" s="15">
        <v>55.39</v>
      </c>
      <c r="E40" s="24">
        <f t="shared" ref="E40:E42" si="15">D40*10.764</f>
        <v>596.21795999999995</v>
      </c>
      <c r="F40" s="15">
        <v>596</v>
      </c>
      <c r="H40" s="15"/>
      <c r="I40" s="15">
        <v>6</v>
      </c>
      <c r="J40" s="14" t="s">
        <v>41</v>
      </c>
      <c r="K40" s="15">
        <v>53.07</v>
      </c>
      <c r="L40" s="24">
        <f t="shared" ref="L40:L42" si="16">K40*10.764</f>
        <v>571.24547999999993</v>
      </c>
      <c r="M40" s="50">
        <v>571</v>
      </c>
      <c r="N40" s="15">
        <v>571</v>
      </c>
      <c r="O40" s="15"/>
      <c r="P40" s="14">
        <v>10</v>
      </c>
      <c r="Q40" s="14" t="s">
        <v>41</v>
      </c>
      <c r="R40" s="15">
        <v>53.07</v>
      </c>
      <c r="S40" s="24">
        <f t="shared" ref="S40:S42" si="17">R40*10.764</f>
        <v>571.24547999999993</v>
      </c>
    </row>
    <row r="41" spans="1:19" x14ac:dyDescent="0.25">
      <c r="A41" s="15"/>
      <c r="B41" s="15">
        <v>3</v>
      </c>
      <c r="C41" s="15" t="s">
        <v>22</v>
      </c>
      <c r="D41" s="15">
        <v>74.16</v>
      </c>
      <c r="E41" s="24">
        <f t="shared" si="15"/>
        <v>798.25823999999989</v>
      </c>
      <c r="F41" s="15">
        <v>798</v>
      </c>
      <c r="H41" s="15"/>
      <c r="I41" s="15">
        <v>7</v>
      </c>
      <c r="J41" s="14" t="s">
        <v>22</v>
      </c>
      <c r="K41" s="15">
        <v>71.84</v>
      </c>
      <c r="L41" s="24">
        <f t="shared" si="16"/>
        <v>773.28575999999998</v>
      </c>
      <c r="M41" s="50">
        <v>773</v>
      </c>
      <c r="N41" s="15">
        <v>773</v>
      </c>
      <c r="O41" s="15"/>
      <c r="P41" s="14">
        <v>11</v>
      </c>
      <c r="Q41" s="14" t="s">
        <v>22</v>
      </c>
      <c r="R41" s="15">
        <v>71.84</v>
      </c>
      <c r="S41" s="24">
        <f t="shared" si="17"/>
        <v>773.28575999999998</v>
      </c>
    </row>
    <row r="42" spans="1:19" x14ac:dyDescent="0.25">
      <c r="A42" s="25"/>
      <c r="B42" s="15">
        <v>4</v>
      </c>
      <c r="C42" s="15" t="s">
        <v>22</v>
      </c>
      <c r="D42" s="15">
        <v>74.16</v>
      </c>
      <c r="E42" s="24">
        <f t="shared" si="15"/>
        <v>798.25823999999989</v>
      </c>
      <c r="F42" s="15">
        <v>798</v>
      </c>
      <c r="H42" s="25"/>
      <c r="I42" s="15">
        <v>8</v>
      </c>
      <c r="J42" s="14" t="s">
        <v>22</v>
      </c>
      <c r="K42" s="15">
        <v>74.81</v>
      </c>
      <c r="L42" s="24">
        <f t="shared" si="16"/>
        <v>805.25483999999994</v>
      </c>
      <c r="M42" s="50">
        <v>805</v>
      </c>
      <c r="N42" s="15">
        <v>773</v>
      </c>
      <c r="O42" s="25"/>
      <c r="P42" s="14">
        <v>12</v>
      </c>
      <c r="Q42" s="14" t="s">
        <v>22</v>
      </c>
      <c r="R42" s="15">
        <v>71.84</v>
      </c>
      <c r="S42" s="24">
        <f t="shared" si="17"/>
        <v>773.28575999999998</v>
      </c>
    </row>
    <row r="43" spans="1:19" x14ac:dyDescent="0.25">
      <c r="A43" s="77" t="s">
        <v>51</v>
      </c>
      <c r="B43" s="77"/>
      <c r="C43" s="77"/>
      <c r="D43" s="77"/>
      <c r="E43" s="77"/>
      <c r="H43" s="77" t="s">
        <v>51</v>
      </c>
      <c r="I43" s="77"/>
      <c r="J43" s="77"/>
      <c r="K43" s="77"/>
      <c r="L43" s="77"/>
      <c r="M43" s="50"/>
      <c r="N43" s="15"/>
      <c r="O43" s="77" t="s">
        <v>51</v>
      </c>
      <c r="P43" s="77"/>
      <c r="Q43" s="77"/>
      <c r="R43" s="77"/>
      <c r="S43" s="77"/>
    </row>
    <row r="44" spans="1:19" x14ac:dyDescent="0.25">
      <c r="A44" s="15" t="s">
        <v>23</v>
      </c>
      <c r="B44" s="15">
        <v>1</v>
      </c>
      <c r="C44" s="15" t="s">
        <v>43</v>
      </c>
      <c r="D44" s="15">
        <v>47.3</v>
      </c>
      <c r="E44" s="24">
        <f>D44*10.764</f>
        <v>509.13719999999995</v>
      </c>
      <c r="F44" s="15">
        <v>509</v>
      </c>
      <c r="H44" s="14" t="s">
        <v>23</v>
      </c>
      <c r="I44" s="14">
        <v>5</v>
      </c>
      <c r="J44" s="14" t="s">
        <v>43</v>
      </c>
      <c r="K44" s="14">
        <v>47.3</v>
      </c>
      <c r="L44" s="27">
        <f>K44*10.764</f>
        <v>509.13719999999995</v>
      </c>
      <c r="M44" s="50">
        <v>509</v>
      </c>
      <c r="N44" s="15">
        <v>509</v>
      </c>
      <c r="O44" s="14" t="s">
        <v>23</v>
      </c>
      <c r="P44" s="14">
        <v>9</v>
      </c>
      <c r="Q44" s="14" t="s">
        <v>43</v>
      </c>
      <c r="R44" s="14">
        <v>47.3</v>
      </c>
      <c r="S44" s="27">
        <f>R44*10.764</f>
        <v>509.13719999999995</v>
      </c>
    </row>
    <row r="45" spans="1:19" x14ac:dyDescent="0.25">
      <c r="A45" s="15"/>
      <c r="B45" s="15">
        <v>2</v>
      </c>
      <c r="C45" s="15" t="s">
        <v>41</v>
      </c>
      <c r="D45" s="15">
        <v>55.39</v>
      </c>
      <c r="E45" s="24">
        <f t="shared" ref="E45:E47" si="18">D45*10.764</f>
        <v>596.21795999999995</v>
      </c>
      <c r="F45" s="15">
        <v>596</v>
      </c>
      <c r="H45" s="14"/>
      <c r="I45" s="14">
        <v>6</v>
      </c>
      <c r="J45" s="14" t="s">
        <v>41</v>
      </c>
      <c r="K45" s="14">
        <v>55.39</v>
      </c>
      <c r="L45" s="27">
        <f t="shared" ref="L45:L47" si="19">K45*10.764</f>
        <v>596.21795999999995</v>
      </c>
      <c r="M45" s="50">
        <v>596</v>
      </c>
      <c r="N45" s="15">
        <v>596</v>
      </c>
      <c r="O45" s="14"/>
      <c r="P45" s="14">
        <v>10</v>
      </c>
      <c r="Q45" s="14" t="s">
        <v>41</v>
      </c>
      <c r="R45" s="14">
        <v>55.39</v>
      </c>
      <c r="S45" s="27">
        <f t="shared" ref="S45:S47" si="20">R45*10.764</f>
        <v>596.21795999999995</v>
      </c>
    </row>
    <row r="46" spans="1:19" x14ac:dyDescent="0.25">
      <c r="A46" s="15"/>
      <c r="B46" s="15">
        <v>3</v>
      </c>
      <c r="C46" s="15" t="s">
        <v>22</v>
      </c>
      <c r="D46" s="15">
        <v>74.16</v>
      </c>
      <c r="E46" s="24">
        <f t="shared" si="18"/>
        <v>798.25823999999989</v>
      </c>
      <c r="F46" s="15">
        <v>798</v>
      </c>
      <c r="H46" s="14"/>
      <c r="I46" s="14">
        <v>7</v>
      </c>
      <c r="J46" s="14" t="s">
        <v>22</v>
      </c>
      <c r="K46" s="14">
        <v>74.16</v>
      </c>
      <c r="L46" s="27">
        <f t="shared" si="19"/>
        <v>798.25823999999989</v>
      </c>
      <c r="M46" s="50">
        <v>798</v>
      </c>
      <c r="N46" s="15">
        <v>773</v>
      </c>
      <c r="O46" s="14"/>
      <c r="P46" s="14">
        <v>11</v>
      </c>
      <c r="Q46" s="14" t="s">
        <v>22</v>
      </c>
      <c r="R46" s="14">
        <v>71.84</v>
      </c>
      <c r="S46" s="27">
        <f t="shared" si="20"/>
        <v>773.28575999999998</v>
      </c>
    </row>
    <row r="47" spans="1:19" x14ac:dyDescent="0.25">
      <c r="A47" s="25"/>
      <c r="B47" s="15">
        <v>4</v>
      </c>
      <c r="C47" s="15" t="s">
        <v>22</v>
      </c>
      <c r="D47" s="15">
        <v>74.16</v>
      </c>
      <c r="E47" s="24">
        <f t="shared" si="18"/>
        <v>798.25823999999989</v>
      </c>
      <c r="F47" s="15">
        <v>798</v>
      </c>
      <c r="H47" s="48"/>
      <c r="I47" s="14">
        <v>8</v>
      </c>
      <c r="J47" s="14" t="s">
        <v>22</v>
      </c>
      <c r="K47" s="14">
        <v>74.16</v>
      </c>
      <c r="L47" s="27">
        <f t="shared" si="19"/>
        <v>798.25823999999989</v>
      </c>
      <c r="M47" s="50">
        <v>798</v>
      </c>
      <c r="N47" s="15">
        <v>773</v>
      </c>
      <c r="O47" s="48"/>
      <c r="P47" s="14">
        <v>12</v>
      </c>
      <c r="Q47" s="14" t="s">
        <v>22</v>
      </c>
      <c r="R47" s="14">
        <v>71.84</v>
      </c>
      <c r="S47" s="27">
        <f t="shared" si="20"/>
        <v>773.28575999999998</v>
      </c>
    </row>
    <row r="48" spans="1:19" x14ac:dyDescent="0.25">
      <c r="A48" s="77" t="s">
        <v>52</v>
      </c>
      <c r="B48" s="77"/>
      <c r="C48" s="77"/>
      <c r="D48" s="77"/>
      <c r="E48" s="77"/>
      <c r="H48" s="78" t="s">
        <v>52</v>
      </c>
      <c r="I48" s="78"/>
      <c r="J48" s="78"/>
      <c r="K48" s="78"/>
      <c r="L48" s="78"/>
      <c r="M48" s="50"/>
      <c r="N48" s="15"/>
      <c r="O48" s="78" t="s">
        <v>52</v>
      </c>
      <c r="P48" s="78"/>
      <c r="Q48" s="78"/>
      <c r="R48" s="78"/>
      <c r="S48" s="78"/>
    </row>
    <row r="49" spans="1:19" x14ac:dyDescent="0.25">
      <c r="A49" s="15" t="s">
        <v>23</v>
      </c>
      <c r="B49" s="15">
        <v>1</v>
      </c>
      <c r="C49" s="15" t="s">
        <v>43</v>
      </c>
      <c r="D49" s="15">
        <v>47.3</v>
      </c>
      <c r="E49" s="24">
        <f>D49*10.764</f>
        <v>509.13719999999995</v>
      </c>
      <c r="F49" s="15">
        <v>509</v>
      </c>
      <c r="H49" s="15" t="s">
        <v>23</v>
      </c>
      <c r="I49" s="15">
        <v>5</v>
      </c>
      <c r="J49" s="14" t="s">
        <v>43</v>
      </c>
      <c r="K49" s="15">
        <v>47.3</v>
      </c>
      <c r="L49" s="24">
        <f>K49*10.764</f>
        <v>509.13719999999995</v>
      </c>
      <c r="M49" s="50">
        <v>509</v>
      </c>
      <c r="N49" s="15">
        <v>502</v>
      </c>
      <c r="O49" s="15" t="s">
        <v>23</v>
      </c>
      <c r="P49" s="14">
        <v>9</v>
      </c>
      <c r="Q49" s="14" t="s">
        <v>43</v>
      </c>
      <c r="R49" s="15">
        <v>46.65</v>
      </c>
      <c r="S49" s="24">
        <f>R49*10.764</f>
        <v>502.14059999999995</v>
      </c>
    </row>
    <row r="50" spans="1:19" x14ac:dyDescent="0.25">
      <c r="A50" s="15"/>
      <c r="B50" s="15">
        <v>2</v>
      </c>
      <c r="C50" s="15" t="s">
        <v>41</v>
      </c>
      <c r="D50" s="15">
        <v>55.39</v>
      </c>
      <c r="E50" s="24">
        <f t="shared" ref="E50:E52" si="21">D50*10.764</f>
        <v>596.21795999999995</v>
      </c>
      <c r="F50" s="15">
        <v>596</v>
      </c>
      <c r="H50" s="15"/>
      <c r="I50" s="15">
        <v>6</v>
      </c>
      <c r="J50" s="14" t="s">
        <v>41</v>
      </c>
      <c r="K50" s="15">
        <v>55.39</v>
      </c>
      <c r="L50" s="24">
        <f t="shared" ref="L50:L52" si="22">K50*10.764</f>
        <v>596.21795999999995</v>
      </c>
      <c r="M50" s="50">
        <v>596</v>
      </c>
      <c r="N50" s="15">
        <v>571</v>
      </c>
      <c r="O50" s="15"/>
      <c r="P50" s="14">
        <v>10</v>
      </c>
      <c r="Q50" s="14" t="s">
        <v>41</v>
      </c>
      <c r="R50" s="15">
        <v>53.07</v>
      </c>
      <c r="S50" s="24">
        <f t="shared" ref="S50:S52" si="23">R50*10.764</f>
        <v>571.24547999999993</v>
      </c>
    </row>
    <row r="51" spans="1:19" x14ac:dyDescent="0.25">
      <c r="A51" s="15"/>
      <c r="B51" s="15">
        <v>3</v>
      </c>
      <c r="C51" s="15" t="s">
        <v>22</v>
      </c>
      <c r="D51" s="15">
        <v>74.16</v>
      </c>
      <c r="E51" s="24">
        <f t="shared" si="21"/>
        <v>798.25823999999989</v>
      </c>
      <c r="F51" s="15">
        <v>798</v>
      </c>
      <c r="H51" s="15"/>
      <c r="I51" s="15">
        <v>7</v>
      </c>
      <c r="J51" s="14" t="s">
        <v>22</v>
      </c>
      <c r="K51" s="15">
        <v>74.44</v>
      </c>
      <c r="L51" s="24">
        <f t="shared" si="22"/>
        <v>801.27215999999987</v>
      </c>
      <c r="M51" s="50">
        <v>801</v>
      </c>
      <c r="N51" s="15">
        <v>773</v>
      </c>
      <c r="O51" s="15"/>
      <c r="P51" s="14">
        <v>11</v>
      </c>
      <c r="Q51" s="14" t="s">
        <v>22</v>
      </c>
      <c r="R51" s="15">
        <v>71.84</v>
      </c>
      <c r="S51" s="24">
        <f t="shared" si="23"/>
        <v>773.28575999999998</v>
      </c>
    </row>
    <row r="52" spans="1:19" x14ac:dyDescent="0.25">
      <c r="A52" s="25"/>
      <c r="B52" s="15">
        <v>4</v>
      </c>
      <c r="C52" s="15" t="s">
        <v>22</v>
      </c>
      <c r="D52" s="15">
        <v>74.16</v>
      </c>
      <c r="E52" s="24">
        <f t="shared" si="21"/>
        <v>798.25823999999989</v>
      </c>
      <c r="F52" s="15">
        <v>798</v>
      </c>
      <c r="H52" s="25"/>
      <c r="I52" s="15">
        <v>8</v>
      </c>
      <c r="J52" s="14" t="s">
        <v>22</v>
      </c>
      <c r="K52" s="15">
        <v>74.16</v>
      </c>
      <c r="L52" s="24">
        <f t="shared" si="22"/>
        <v>798.25823999999989</v>
      </c>
      <c r="M52" s="50">
        <v>798</v>
      </c>
      <c r="N52" s="15">
        <v>773</v>
      </c>
      <c r="O52" s="25"/>
      <c r="P52" s="14">
        <v>12</v>
      </c>
      <c r="Q52" s="14" t="s">
        <v>22</v>
      </c>
      <c r="R52" s="15">
        <v>71.84</v>
      </c>
      <c r="S52" s="24">
        <f t="shared" si="23"/>
        <v>773.28575999999998</v>
      </c>
    </row>
    <row r="53" spans="1:19" x14ac:dyDescent="0.25">
      <c r="A53" s="77" t="s">
        <v>53</v>
      </c>
      <c r="B53" s="77"/>
      <c r="C53" s="77"/>
      <c r="D53" s="77"/>
      <c r="E53" s="77"/>
      <c r="H53" s="77" t="s">
        <v>53</v>
      </c>
      <c r="I53" s="77"/>
      <c r="J53" s="77"/>
      <c r="K53" s="77"/>
      <c r="L53" s="77"/>
      <c r="M53" s="50"/>
      <c r="N53" s="15"/>
      <c r="O53" s="77" t="s">
        <v>53</v>
      </c>
      <c r="P53" s="77"/>
      <c r="Q53" s="77"/>
      <c r="R53" s="77"/>
      <c r="S53" s="77"/>
    </row>
    <row r="54" spans="1:19" x14ac:dyDescent="0.25">
      <c r="A54" s="15" t="s">
        <v>23</v>
      </c>
      <c r="B54" s="15">
        <v>1</v>
      </c>
      <c r="C54" s="15" t="s">
        <v>43</v>
      </c>
      <c r="D54" s="15">
        <v>47.3</v>
      </c>
      <c r="E54" s="24">
        <f>D54*10.764</f>
        <v>509.13719999999995</v>
      </c>
      <c r="F54" s="15">
        <v>509</v>
      </c>
      <c r="H54" s="14" t="s">
        <v>23</v>
      </c>
      <c r="I54" s="14">
        <v>5</v>
      </c>
      <c r="J54" s="14" t="s">
        <v>43</v>
      </c>
      <c r="K54" s="14">
        <v>47.3</v>
      </c>
      <c r="L54" s="27">
        <f>K54*10.764</f>
        <v>509.13719999999995</v>
      </c>
      <c r="M54" s="50">
        <v>509</v>
      </c>
      <c r="N54" s="15">
        <v>509</v>
      </c>
      <c r="O54" s="14" t="s">
        <v>23</v>
      </c>
      <c r="P54" s="14">
        <v>9</v>
      </c>
      <c r="Q54" s="14" t="s">
        <v>43</v>
      </c>
      <c r="R54" s="14">
        <v>47.3</v>
      </c>
      <c r="S54" s="27">
        <f>R54*10.764</f>
        <v>509.13719999999995</v>
      </c>
    </row>
    <row r="55" spans="1:19" x14ac:dyDescent="0.25">
      <c r="A55" s="15"/>
      <c r="B55" s="15">
        <v>2</v>
      </c>
      <c r="C55" s="15" t="s">
        <v>41</v>
      </c>
      <c r="D55" s="15">
        <v>55.39</v>
      </c>
      <c r="E55" s="24">
        <f t="shared" ref="E55:E57" si="24">D55*10.764</f>
        <v>596.21795999999995</v>
      </c>
      <c r="F55" s="15">
        <v>596</v>
      </c>
      <c r="H55" s="14"/>
      <c r="I55" s="14">
        <v>6</v>
      </c>
      <c r="J55" s="14" t="s">
        <v>41</v>
      </c>
      <c r="K55" s="14">
        <v>55.39</v>
      </c>
      <c r="L55" s="27">
        <f t="shared" ref="L55:L57" si="25">K55*10.764</f>
        <v>596.21795999999995</v>
      </c>
      <c r="M55" s="50">
        <v>596</v>
      </c>
      <c r="N55" s="15">
        <v>571</v>
      </c>
      <c r="O55" s="14"/>
      <c r="P55" s="14">
        <v>10</v>
      </c>
      <c r="Q55" s="14" t="s">
        <v>41</v>
      </c>
      <c r="R55" s="14">
        <v>53.07</v>
      </c>
      <c r="S55" s="27">
        <f t="shared" ref="S55:S57" si="26">R55*10.764</f>
        <v>571.24547999999993</v>
      </c>
    </row>
    <row r="56" spans="1:19" x14ac:dyDescent="0.25">
      <c r="A56" s="15"/>
      <c r="B56" s="15">
        <v>3</v>
      </c>
      <c r="C56" s="15" t="s">
        <v>22</v>
      </c>
      <c r="D56" s="15">
        <v>74.16</v>
      </c>
      <c r="E56" s="24">
        <f t="shared" si="24"/>
        <v>798.25823999999989</v>
      </c>
      <c r="F56" s="15">
        <v>798</v>
      </c>
      <c r="H56" s="14"/>
      <c r="I56" s="14">
        <v>7</v>
      </c>
      <c r="J56" s="14" t="s">
        <v>22</v>
      </c>
      <c r="K56" s="14">
        <v>74.42</v>
      </c>
      <c r="L56" s="27">
        <f t="shared" si="25"/>
        <v>801.05687999999998</v>
      </c>
      <c r="M56" s="50">
        <v>801</v>
      </c>
      <c r="N56" s="15">
        <v>800</v>
      </c>
      <c r="O56" s="14"/>
      <c r="P56" s="14">
        <v>11</v>
      </c>
      <c r="Q56" s="14" t="s">
        <v>22</v>
      </c>
      <c r="R56" s="14">
        <v>74.349999999999994</v>
      </c>
      <c r="S56" s="27">
        <f t="shared" si="26"/>
        <v>800.3033999999999</v>
      </c>
    </row>
    <row r="57" spans="1:19" x14ac:dyDescent="0.25">
      <c r="A57" s="25"/>
      <c r="B57" s="15">
        <v>4</v>
      </c>
      <c r="C57" s="15" t="s">
        <v>22</v>
      </c>
      <c r="D57" s="15">
        <v>74.16</v>
      </c>
      <c r="E57" s="24">
        <f t="shared" si="24"/>
        <v>798.25823999999989</v>
      </c>
      <c r="F57" s="15">
        <v>798</v>
      </c>
      <c r="H57" s="48"/>
      <c r="I57" s="14">
        <v>8</v>
      </c>
      <c r="J57" s="14" t="s">
        <v>22</v>
      </c>
      <c r="K57" s="14">
        <v>74.16</v>
      </c>
      <c r="L57" s="27">
        <f t="shared" si="25"/>
        <v>798.25823999999989</v>
      </c>
      <c r="M57" s="50">
        <v>798</v>
      </c>
      <c r="N57" s="15">
        <v>773</v>
      </c>
      <c r="O57" s="48"/>
      <c r="P57" s="14">
        <v>12</v>
      </c>
      <c r="Q57" s="14" t="s">
        <v>22</v>
      </c>
      <c r="R57" s="14">
        <v>71.84</v>
      </c>
      <c r="S57" s="27">
        <f t="shared" si="26"/>
        <v>773.28575999999998</v>
      </c>
    </row>
    <row r="58" spans="1:19" x14ac:dyDescent="0.25">
      <c r="A58" s="77" t="s">
        <v>54</v>
      </c>
      <c r="B58" s="77"/>
      <c r="C58" s="77"/>
      <c r="D58" s="77"/>
      <c r="E58" s="77"/>
      <c r="H58" s="78" t="s">
        <v>54</v>
      </c>
      <c r="I58" s="78"/>
      <c r="J58" s="78"/>
      <c r="K58" s="78"/>
      <c r="L58" s="78"/>
      <c r="M58" s="50"/>
      <c r="N58" s="15"/>
      <c r="O58" s="78" t="s">
        <v>54</v>
      </c>
      <c r="P58" s="78"/>
      <c r="Q58" s="78"/>
      <c r="R58" s="78"/>
      <c r="S58" s="78"/>
    </row>
    <row r="59" spans="1:19" x14ac:dyDescent="0.25">
      <c r="A59" s="15" t="s">
        <v>23</v>
      </c>
      <c r="B59" s="15">
        <v>1</v>
      </c>
      <c r="C59" s="15" t="s">
        <v>43</v>
      </c>
      <c r="D59" s="15">
        <v>47.3</v>
      </c>
      <c r="E59" s="24">
        <f>D59*10.764</f>
        <v>509.13719999999995</v>
      </c>
      <c r="F59" s="15">
        <v>509</v>
      </c>
      <c r="H59" s="14" t="s">
        <v>23</v>
      </c>
      <c r="I59" s="14">
        <v>5</v>
      </c>
      <c r="J59" s="14" t="s">
        <v>43</v>
      </c>
      <c r="K59" s="14">
        <v>47.3</v>
      </c>
      <c r="L59" s="27">
        <f>K59*10.764</f>
        <v>509.13719999999995</v>
      </c>
      <c r="M59" s="50">
        <v>509</v>
      </c>
      <c r="N59" s="15">
        <v>502</v>
      </c>
      <c r="O59" s="14" t="s">
        <v>23</v>
      </c>
      <c r="P59" s="14">
        <v>9</v>
      </c>
      <c r="Q59" s="14" t="s">
        <v>43</v>
      </c>
      <c r="R59" s="14">
        <v>46.65</v>
      </c>
      <c r="S59" s="27">
        <f>R59*10.764</f>
        <v>502.14059999999995</v>
      </c>
    </row>
    <row r="60" spans="1:19" x14ac:dyDescent="0.25">
      <c r="A60" s="15"/>
      <c r="B60" s="15">
        <v>2</v>
      </c>
      <c r="C60" s="15" t="s">
        <v>41</v>
      </c>
      <c r="D60" s="15">
        <v>55.39</v>
      </c>
      <c r="E60" s="24">
        <f t="shared" ref="E60:E62" si="27">D60*10.764</f>
        <v>596.21795999999995</v>
      </c>
      <c r="F60" s="15">
        <v>596</v>
      </c>
      <c r="H60" s="14"/>
      <c r="I60" s="14">
        <v>6</v>
      </c>
      <c r="J60" s="14" t="s">
        <v>41</v>
      </c>
      <c r="K60" s="14">
        <v>55.48</v>
      </c>
      <c r="L60" s="27">
        <f t="shared" ref="L60:L62" si="28">K60*10.764</f>
        <v>597.18671999999992</v>
      </c>
      <c r="M60" s="50">
        <v>597</v>
      </c>
      <c r="N60" s="15">
        <v>571</v>
      </c>
      <c r="O60" s="14"/>
      <c r="P60" s="14">
        <v>10</v>
      </c>
      <c r="Q60" s="14" t="s">
        <v>41</v>
      </c>
      <c r="R60" s="14">
        <v>53.07</v>
      </c>
      <c r="S60" s="27">
        <f t="shared" ref="S60:S62" si="29">R60*10.764</f>
        <v>571.24547999999993</v>
      </c>
    </row>
    <row r="61" spans="1:19" x14ac:dyDescent="0.25">
      <c r="A61" s="15"/>
      <c r="B61" s="15">
        <v>3</v>
      </c>
      <c r="C61" s="15" t="s">
        <v>22</v>
      </c>
      <c r="D61" s="15">
        <v>74.16</v>
      </c>
      <c r="E61" s="24">
        <f t="shared" si="27"/>
        <v>798.25823999999989</v>
      </c>
      <c r="F61" s="15">
        <v>798</v>
      </c>
      <c r="H61" s="14"/>
      <c r="I61" s="14">
        <v>7</v>
      </c>
      <c r="J61" s="14" t="s">
        <v>22</v>
      </c>
      <c r="K61" s="14">
        <v>74.16</v>
      </c>
      <c r="L61" s="27">
        <f t="shared" si="28"/>
        <v>798.25823999999989</v>
      </c>
      <c r="M61" s="50">
        <v>798</v>
      </c>
      <c r="N61" s="15">
        <v>773</v>
      </c>
      <c r="O61" s="14"/>
      <c r="P61" s="14">
        <v>11</v>
      </c>
      <c r="Q61" s="14" t="s">
        <v>22</v>
      </c>
      <c r="R61" s="14">
        <v>71.84</v>
      </c>
      <c r="S61" s="27">
        <f t="shared" si="29"/>
        <v>773.28575999999998</v>
      </c>
    </row>
    <row r="62" spans="1:19" x14ac:dyDescent="0.25">
      <c r="A62" s="25"/>
      <c r="B62" s="15">
        <v>4</v>
      </c>
      <c r="C62" s="15" t="s">
        <v>22</v>
      </c>
      <c r="D62" s="15">
        <v>74.16</v>
      </c>
      <c r="E62" s="24">
        <f t="shared" si="27"/>
        <v>798.25823999999989</v>
      </c>
      <c r="F62" s="15">
        <v>798</v>
      </c>
      <c r="H62" s="48"/>
      <c r="I62" s="14">
        <v>8</v>
      </c>
      <c r="J62" s="14" t="s">
        <v>22</v>
      </c>
      <c r="K62" s="14">
        <v>74.16</v>
      </c>
      <c r="L62" s="27">
        <f t="shared" si="28"/>
        <v>798.25823999999989</v>
      </c>
      <c r="M62" s="50">
        <v>798</v>
      </c>
      <c r="N62" s="15">
        <v>773</v>
      </c>
      <c r="O62" s="48"/>
      <c r="P62" s="14">
        <v>12</v>
      </c>
      <c r="Q62" s="14" t="s">
        <v>22</v>
      </c>
      <c r="R62" s="14">
        <v>71.84</v>
      </c>
      <c r="S62" s="27">
        <f t="shared" si="29"/>
        <v>773.28575999999998</v>
      </c>
    </row>
    <row r="63" spans="1:19" x14ac:dyDescent="0.25">
      <c r="A63" s="77" t="s">
        <v>55</v>
      </c>
      <c r="B63" s="77"/>
      <c r="C63" s="77"/>
      <c r="D63" s="77"/>
      <c r="E63" s="77"/>
      <c r="H63" s="78" t="s">
        <v>55</v>
      </c>
      <c r="I63" s="78"/>
      <c r="J63" s="78"/>
      <c r="K63" s="78"/>
      <c r="L63" s="78"/>
      <c r="M63" s="50"/>
      <c r="N63" s="15"/>
      <c r="O63" s="78" t="s">
        <v>55</v>
      </c>
      <c r="P63" s="78"/>
      <c r="Q63" s="78"/>
      <c r="R63" s="78"/>
      <c r="S63" s="78"/>
    </row>
    <row r="64" spans="1:19" x14ac:dyDescent="0.25">
      <c r="A64" s="15" t="s">
        <v>23</v>
      </c>
      <c r="B64" s="15">
        <v>1</v>
      </c>
      <c r="C64" s="15" t="s">
        <v>43</v>
      </c>
      <c r="D64" s="15">
        <v>47.3</v>
      </c>
      <c r="E64" s="24">
        <f>D64*10.764</f>
        <v>509.13719999999995</v>
      </c>
      <c r="F64" s="15">
        <v>509</v>
      </c>
      <c r="H64" s="14" t="s">
        <v>23</v>
      </c>
      <c r="I64" s="14">
        <v>5</v>
      </c>
      <c r="J64" s="14" t="s">
        <v>43</v>
      </c>
      <c r="K64" s="14">
        <v>48.51</v>
      </c>
      <c r="L64" s="27">
        <f>K64*10.764</f>
        <v>522.16163999999992</v>
      </c>
      <c r="M64" s="50">
        <v>522</v>
      </c>
      <c r="N64" s="15">
        <v>518</v>
      </c>
      <c r="O64" s="14" t="s">
        <v>23</v>
      </c>
      <c r="P64" s="14">
        <v>9</v>
      </c>
      <c r="Q64" s="14" t="s">
        <v>43</v>
      </c>
      <c r="R64" s="14">
        <v>48.14</v>
      </c>
      <c r="S64" s="27">
        <f>R64*10.764</f>
        <v>518.17895999999996</v>
      </c>
    </row>
    <row r="65" spans="1:19" x14ac:dyDescent="0.25">
      <c r="A65" s="15"/>
      <c r="B65" s="15">
        <v>2</v>
      </c>
      <c r="C65" s="15" t="s">
        <v>41</v>
      </c>
      <c r="D65" s="15">
        <v>55.39</v>
      </c>
      <c r="E65" s="24">
        <f t="shared" ref="E65:E67" si="30">D65*10.764</f>
        <v>596.21795999999995</v>
      </c>
      <c r="F65" s="15">
        <v>596</v>
      </c>
      <c r="H65" s="14"/>
      <c r="I65" s="14">
        <v>6</v>
      </c>
      <c r="J65" s="14" t="s">
        <v>41</v>
      </c>
      <c r="K65" s="14">
        <v>55.48</v>
      </c>
      <c r="L65" s="27">
        <f t="shared" ref="L65:L67" si="31">K65*10.764</f>
        <v>597.18671999999992</v>
      </c>
      <c r="M65" s="50">
        <v>597</v>
      </c>
      <c r="N65" s="15">
        <v>571</v>
      </c>
      <c r="O65" s="14"/>
      <c r="P65" s="14">
        <v>10</v>
      </c>
      <c r="Q65" s="14" t="s">
        <v>41</v>
      </c>
      <c r="R65" s="14">
        <v>53.07</v>
      </c>
      <c r="S65" s="27">
        <f t="shared" ref="S65:S67" si="32">R65*10.764</f>
        <v>571.24547999999993</v>
      </c>
    </row>
    <row r="66" spans="1:19" x14ac:dyDescent="0.25">
      <c r="A66" s="15"/>
      <c r="B66" s="15">
        <v>3</v>
      </c>
      <c r="C66" s="15" t="s">
        <v>22</v>
      </c>
      <c r="D66" s="15">
        <v>71.84</v>
      </c>
      <c r="E66" s="24">
        <f t="shared" si="30"/>
        <v>773.28575999999998</v>
      </c>
      <c r="F66" s="15">
        <v>773</v>
      </c>
      <c r="H66" s="14"/>
      <c r="I66" s="14">
        <v>7</v>
      </c>
      <c r="J66" s="14" t="s">
        <v>22</v>
      </c>
      <c r="K66" s="14">
        <v>74.16</v>
      </c>
      <c r="L66" s="27">
        <f t="shared" si="31"/>
        <v>798.25823999999989</v>
      </c>
      <c r="M66" s="50">
        <v>798</v>
      </c>
      <c r="N66" s="15">
        <v>798</v>
      </c>
      <c r="O66" s="14"/>
      <c r="P66" s="14">
        <v>11</v>
      </c>
      <c r="Q66" s="14" t="s">
        <v>22</v>
      </c>
      <c r="R66" s="14">
        <v>74.16</v>
      </c>
      <c r="S66" s="27">
        <f t="shared" si="32"/>
        <v>798.25823999999989</v>
      </c>
    </row>
    <row r="67" spans="1:19" x14ac:dyDescent="0.25">
      <c r="A67" s="25"/>
      <c r="B67" s="15">
        <v>4</v>
      </c>
      <c r="C67" s="15" t="s">
        <v>22</v>
      </c>
      <c r="D67" s="15">
        <v>74.16</v>
      </c>
      <c r="E67" s="24">
        <f t="shared" si="30"/>
        <v>798.25823999999989</v>
      </c>
      <c r="F67" s="15">
        <v>798</v>
      </c>
      <c r="H67" s="48"/>
      <c r="I67" s="14">
        <v>8</v>
      </c>
      <c r="J67" s="14" t="s">
        <v>22</v>
      </c>
      <c r="K67" s="14">
        <v>74.16</v>
      </c>
      <c r="L67" s="27">
        <f t="shared" si="31"/>
        <v>798.25823999999989</v>
      </c>
      <c r="M67" s="50">
        <v>798</v>
      </c>
      <c r="N67" s="15">
        <v>798</v>
      </c>
      <c r="O67" s="48"/>
      <c r="P67" s="14">
        <v>12</v>
      </c>
      <c r="Q67" s="14" t="s">
        <v>22</v>
      </c>
      <c r="R67" s="14">
        <v>74.16</v>
      </c>
      <c r="S67" s="27">
        <f t="shared" si="32"/>
        <v>798.25823999999989</v>
      </c>
    </row>
    <row r="68" spans="1:19" x14ac:dyDescent="0.25">
      <c r="A68" s="77" t="s">
        <v>56</v>
      </c>
      <c r="B68" s="77"/>
      <c r="C68" s="77"/>
      <c r="D68" s="77"/>
      <c r="E68" s="77"/>
      <c r="H68" s="78" t="s">
        <v>56</v>
      </c>
      <c r="I68" s="78"/>
      <c r="J68" s="78"/>
      <c r="K68" s="78"/>
      <c r="L68" s="78"/>
      <c r="M68" s="50"/>
      <c r="N68" s="15"/>
      <c r="O68" s="78" t="s">
        <v>56</v>
      </c>
      <c r="P68" s="78"/>
      <c r="Q68" s="78"/>
      <c r="R68" s="78"/>
      <c r="S68" s="78"/>
    </row>
    <row r="69" spans="1:19" x14ac:dyDescent="0.25">
      <c r="A69" s="15" t="s">
        <v>23</v>
      </c>
      <c r="B69" s="15">
        <v>1</v>
      </c>
      <c r="C69" s="15" t="s">
        <v>43</v>
      </c>
      <c r="D69" s="15">
        <v>47.3</v>
      </c>
      <c r="E69" s="24">
        <f>D69*10.764</f>
        <v>509.13719999999995</v>
      </c>
      <c r="F69" s="15">
        <v>509</v>
      </c>
      <c r="H69" s="14" t="s">
        <v>23</v>
      </c>
      <c r="I69" s="14">
        <v>5</v>
      </c>
      <c r="J69" s="14" t="s">
        <v>43</v>
      </c>
      <c r="K69" s="14">
        <v>48.51</v>
      </c>
      <c r="L69" s="27">
        <f>K69*10.764</f>
        <v>522.16163999999992</v>
      </c>
      <c r="M69" s="50">
        <v>522</v>
      </c>
      <c r="N69" s="15">
        <v>509</v>
      </c>
      <c r="O69" s="14" t="s">
        <v>23</v>
      </c>
      <c r="P69" s="14">
        <v>9</v>
      </c>
      <c r="Q69" s="14" t="s">
        <v>43</v>
      </c>
      <c r="R69" s="14">
        <v>47.3</v>
      </c>
      <c r="S69" s="27">
        <f>R69*10.764</f>
        <v>509.13719999999995</v>
      </c>
    </row>
    <row r="70" spans="1:19" x14ac:dyDescent="0.25">
      <c r="A70" s="15"/>
      <c r="B70" s="15">
        <v>2</v>
      </c>
      <c r="C70" s="15" t="s">
        <v>41</v>
      </c>
      <c r="D70" s="15">
        <v>55.39</v>
      </c>
      <c r="E70" s="24">
        <f t="shared" ref="E70:E72" si="33">D70*10.764</f>
        <v>596.21795999999995</v>
      </c>
      <c r="F70" s="15">
        <v>596</v>
      </c>
      <c r="H70" s="14"/>
      <c r="I70" s="14">
        <v>6</v>
      </c>
      <c r="J70" s="14" t="s">
        <v>41</v>
      </c>
      <c r="K70" s="14">
        <v>55.48</v>
      </c>
      <c r="L70" s="27">
        <f t="shared" ref="L70:L72" si="34">K70*10.764</f>
        <v>597.18671999999992</v>
      </c>
      <c r="M70" s="50">
        <v>597</v>
      </c>
      <c r="N70" s="15">
        <v>571</v>
      </c>
      <c r="O70" s="14"/>
      <c r="P70" s="14">
        <v>10</v>
      </c>
      <c r="Q70" s="14" t="s">
        <v>41</v>
      </c>
      <c r="R70" s="14">
        <v>53.07</v>
      </c>
      <c r="S70" s="27">
        <f t="shared" ref="S70:S72" si="35">R70*10.764</f>
        <v>571.24547999999993</v>
      </c>
    </row>
    <row r="71" spans="1:19" x14ac:dyDescent="0.25">
      <c r="A71" s="15"/>
      <c r="B71" s="15">
        <v>3</v>
      </c>
      <c r="C71" s="15" t="s">
        <v>22</v>
      </c>
      <c r="D71" s="15">
        <v>74.16</v>
      </c>
      <c r="E71" s="24">
        <f t="shared" si="33"/>
        <v>798.25823999999989</v>
      </c>
      <c r="F71" s="15">
        <v>798</v>
      </c>
      <c r="H71" s="14"/>
      <c r="I71" s="14">
        <v>7</v>
      </c>
      <c r="J71" s="14" t="s">
        <v>22</v>
      </c>
      <c r="K71" s="14">
        <v>74.16</v>
      </c>
      <c r="L71" s="27">
        <f t="shared" si="34"/>
        <v>798.25823999999989</v>
      </c>
      <c r="M71" s="50">
        <v>798</v>
      </c>
      <c r="N71" s="15">
        <v>773</v>
      </c>
      <c r="O71" s="14"/>
      <c r="P71" s="14">
        <v>11</v>
      </c>
      <c r="Q71" s="14" t="s">
        <v>22</v>
      </c>
      <c r="R71" s="14">
        <v>71.84</v>
      </c>
      <c r="S71" s="27">
        <f t="shared" si="35"/>
        <v>773.28575999999998</v>
      </c>
    </row>
    <row r="72" spans="1:19" x14ac:dyDescent="0.25">
      <c r="A72" s="25"/>
      <c r="B72" s="15">
        <v>4</v>
      </c>
      <c r="C72" s="15" t="s">
        <v>22</v>
      </c>
      <c r="D72" s="15">
        <v>74.16</v>
      </c>
      <c r="E72" s="24">
        <f t="shared" si="33"/>
        <v>798.25823999999989</v>
      </c>
      <c r="F72" s="15">
        <v>798</v>
      </c>
      <c r="H72" s="48"/>
      <c r="I72" s="14">
        <v>8</v>
      </c>
      <c r="J72" s="14" t="s">
        <v>22</v>
      </c>
      <c r="K72" s="14">
        <v>74.16</v>
      </c>
      <c r="L72" s="27">
        <f t="shared" si="34"/>
        <v>798.25823999999989</v>
      </c>
      <c r="M72" s="50">
        <v>798</v>
      </c>
      <c r="N72" s="15">
        <v>798</v>
      </c>
      <c r="O72" s="48"/>
      <c r="P72" s="14">
        <v>12</v>
      </c>
      <c r="Q72" s="14" t="s">
        <v>22</v>
      </c>
      <c r="R72" s="14">
        <v>74.16</v>
      </c>
      <c r="S72" s="27">
        <f t="shared" si="35"/>
        <v>798.25823999999989</v>
      </c>
    </row>
    <row r="73" spans="1:19" x14ac:dyDescent="0.25">
      <c r="A73" s="77" t="s">
        <v>57</v>
      </c>
      <c r="B73" s="77"/>
      <c r="C73" s="77"/>
      <c r="D73" s="77"/>
      <c r="E73" s="77"/>
      <c r="H73" s="78" t="s">
        <v>57</v>
      </c>
      <c r="I73" s="78"/>
      <c r="J73" s="78"/>
      <c r="K73" s="78"/>
      <c r="L73" s="78"/>
      <c r="M73" s="50"/>
      <c r="N73" s="15"/>
      <c r="O73" s="78" t="s">
        <v>60</v>
      </c>
      <c r="P73" s="78"/>
      <c r="Q73" s="78"/>
      <c r="R73" s="78"/>
      <c r="S73" s="78"/>
    </row>
    <row r="74" spans="1:19" x14ac:dyDescent="0.25">
      <c r="A74" s="15" t="s">
        <v>23</v>
      </c>
      <c r="B74" s="15">
        <v>1</v>
      </c>
      <c r="C74" s="15" t="s">
        <v>43</v>
      </c>
      <c r="D74" s="15">
        <v>47.3</v>
      </c>
      <c r="E74" s="24">
        <f>D74*10.764</f>
        <v>509.13719999999995</v>
      </c>
      <c r="F74" s="15">
        <v>509</v>
      </c>
      <c r="H74" s="14" t="s">
        <v>23</v>
      </c>
      <c r="I74" s="14">
        <v>5</v>
      </c>
      <c r="J74" s="14" t="s">
        <v>43</v>
      </c>
      <c r="K74" s="14">
        <v>47.3</v>
      </c>
      <c r="L74" s="27">
        <f>K74*10.764</f>
        <v>509.13719999999995</v>
      </c>
      <c r="M74" s="50">
        <v>509</v>
      </c>
      <c r="N74" s="15">
        <v>509</v>
      </c>
      <c r="O74" s="14" t="s">
        <v>23</v>
      </c>
      <c r="P74" s="14">
        <v>9</v>
      </c>
      <c r="Q74" s="14" t="s">
        <v>43</v>
      </c>
      <c r="R74" s="14">
        <v>47.3</v>
      </c>
      <c r="S74" s="27">
        <f>R74*10.764</f>
        <v>509.13719999999995</v>
      </c>
    </row>
    <row r="75" spans="1:19" x14ac:dyDescent="0.25">
      <c r="A75" s="15"/>
      <c r="B75" s="15">
        <v>2</v>
      </c>
      <c r="C75" s="15" t="s">
        <v>41</v>
      </c>
      <c r="D75" s="15">
        <v>55.39</v>
      </c>
      <c r="E75" s="24">
        <f t="shared" ref="E75:E77" si="36">D75*10.764</f>
        <v>596.21795999999995</v>
      </c>
      <c r="F75" s="15">
        <v>596</v>
      </c>
      <c r="H75" s="14"/>
      <c r="I75" s="14">
        <v>6</v>
      </c>
      <c r="J75" s="14" t="s">
        <v>41</v>
      </c>
      <c r="K75" s="14">
        <v>55.39</v>
      </c>
      <c r="L75" s="27">
        <f t="shared" ref="L75:L77" si="37">K75*10.764</f>
        <v>596.21795999999995</v>
      </c>
      <c r="M75" s="50">
        <v>596</v>
      </c>
      <c r="N75" s="15">
        <v>571</v>
      </c>
      <c r="O75" s="14"/>
      <c r="P75" s="14">
        <v>10</v>
      </c>
      <c r="Q75" s="14" t="s">
        <v>41</v>
      </c>
      <c r="R75" s="14">
        <v>53.07</v>
      </c>
      <c r="S75" s="27">
        <f t="shared" ref="S75:S77" si="38">R75*10.764</f>
        <v>571.24547999999993</v>
      </c>
    </row>
    <row r="76" spans="1:19" x14ac:dyDescent="0.25">
      <c r="A76" s="15"/>
      <c r="B76" s="15">
        <v>3</v>
      </c>
      <c r="C76" s="15" t="s">
        <v>22</v>
      </c>
      <c r="D76" s="15">
        <v>74.16</v>
      </c>
      <c r="E76" s="24">
        <f t="shared" si="36"/>
        <v>798.25823999999989</v>
      </c>
      <c r="F76" s="15">
        <v>798</v>
      </c>
      <c r="H76" s="14"/>
      <c r="I76" s="14">
        <v>7</v>
      </c>
      <c r="J76" s="14" t="s">
        <v>22</v>
      </c>
      <c r="K76" s="14">
        <v>74.16</v>
      </c>
      <c r="L76" s="27">
        <f t="shared" si="37"/>
        <v>798.25823999999989</v>
      </c>
      <c r="M76" s="50">
        <v>798</v>
      </c>
      <c r="N76" s="15">
        <v>798</v>
      </c>
      <c r="O76" s="14"/>
      <c r="P76" s="14">
        <v>11</v>
      </c>
      <c r="Q76" s="14" t="s">
        <v>22</v>
      </c>
      <c r="R76" s="14">
        <v>74.16</v>
      </c>
      <c r="S76" s="27">
        <f t="shared" si="38"/>
        <v>798.25823999999989</v>
      </c>
    </row>
    <row r="77" spans="1:19" x14ac:dyDescent="0.25">
      <c r="A77" s="25"/>
      <c r="B77" s="15">
        <v>4</v>
      </c>
      <c r="C77" s="15" t="s">
        <v>22</v>
      </c>
      <c r="D77" s="15">
        <v>74.16</v>
      </c>
      <c r="E77" s="24">
        <f t="shared" si="36"/>
        <v>798.25823999999989</v>
      </c>
      <c r="F77" s="15">
        <v>798</v>
      </c>
      <c r="H77" s="48"/>
      <c r="I77" s="14">
        <v>8</v>
      </c>
      <c r="J77" s="14" t="s">
        <v>22</v>
      </c>
      <c r="K77" s="14">
        <v>74.16</v>
      </c>
      <c r="L77" s="27">
        <f t="shared" si="37"/>
        <v>798.25823999999989</v>
      </c>
      <c r="M77" s="50">
        <v>798</v>
      </c>
      <c r="N77" s="15">
        <v>798</v>
      </c>
      <c r="O77" s="48"/>
      <c r="P77" s="14">
        <v>12</v>
      </c>
      <c r="Q77" s="14" t="s">
        <v>22</v>
      </c>
      <c r="R77" s="14">
        <v>74.16</v>
      </c>
      <c r="S77" s="27">
        <f t="shared" si="38"/>
        <v>798.25823999999989</v>
      </c>
    </row>
    <row r="78" spans="1:19" x14ac:dyDescent="0.25">
      <c r="N78" s="15"/>
      <c r="O78" s="78" t="s">
        <v>61</v>
      </c>
      <c r="P78" s="78"/>
      <c r="Q78" s="78"/>
      <c r="R78" s="78"/>
      <c r="S78" s="78"/>
    </row>
    <row r="79" spans="1:19" x14ac:dyDescent="0.25">
      <c r="N79" s="15">
        <v>509</v>
      </c>
      <c r="O79" s="14" t="s">
        <v>23</v>
      </c>
      <c r="P79" s="14">
        <v>9</v>
      </c>
      <c r="Q79" s="14" t="s">
        <v>43</v>
      </c>
      <c r="R79" s="14">
        <v>47.3</v>
      </c>
      <c r="S79" s="27">
        <f>R79*10.764</f>
        <v>509.13719999999995</v>
      </c>
    </row>
    <row r="80" spans="1:19" x14ac:dyDescent="0.25">
      <c r="N80" s="15">
        <v>596</v>
      </c>
      <c r="O80" s="14"/>
      <c r="P80" s="14">
        <v>10</v>
      </c>
      <c r="Q80" s="14" t="s">
        <v>41</v>
      </c>
      <c r="R80" s="14">
        <v>55.39</v>
      </c>
      <c r="S80" s="27">
        <f t="shared" ref="S80:S82" si="39">R80*10.764</f>
        <v>596.21795999999995</v>
      </c>
    </row>
    <row r="81" spans="14:19" x14ac:dyDescent="0.25">
      <c r="N81" s="15">
        <v>798</v>
      </c>
      <c r="O81" s="14"/>
      <c r="P81" s="14">
        <v>11</v>
      </c>
      <c r="Q81" s="14" t="s">
        <v>22</v>
      </c>
      <c r="R81" s="14">
        <v>74.16</v>
      </c>
      <c r="S81" s="27">
        <f t="shared" si="39"/>
        <v>798.25823999999989</v>
      </c>
    </row>
    <row r="82" spans="14:19" x14ac:dyDescent="0.25">
      <c r="N82" s="15">
        <v>798</v>
      </c>
      <c r="O82" s="48"/>
      <c r="P82" s="14">
        <v>12</v>
      </c>
      <c r="Q82" s="14" t="s">
        <v>22</v>
      </c>
      <c r="R82" s="14">
        <v>74.16</v>
      </c>
      <c r="S82" s="27">
        <f t="shared" si="39"/>
        <v>798.25823999999989</v>
      </c>
    </row>
  </sheetData>
  <mergeCells count="46">
    <mergeCell ref="O78:S78"/>
    <mergeCell ref="O53:S53"/>
    <mergeCell ref="O58:S58"/>
    <mergeCell ref="O63:S63"/>
    <mergeCell ref="O68:S68"/>
    <mergeCell ref="O73:S73"/>
    <mergeCell ref="O28:S28"/>
    <mergeCell ref="O33:S33"/>
    <mergeCell ref="O38:S38"/>
    <mergeCell ref="O43:S43"/>
    <mergeCell ref="O48:S48"/>
    <mergeCell ref="O3:S3"/>
    <mergeCell ref="O8:S8"/>
    <mergeCell ref="O13:S13"/>
    <mergeCell ref="O18:S18"/>
    <mergeCell ref="O23:S23"/>
    <mergeCell ref="H53:L53"/>
    <mergeCell ref="H58:L58"/>
    <mergeCell ref="H63:L63"/>
    <mergeCell ref="H68:L68"/>
    <mergeCell ref="H73:L73"/>
    <mergeCell ref="H28:L28"/>
    <mergeCell ref="H33:L33"/>
    <mergeCell ref="H38:L38"/>
    <mergeCell ref="H43:L43"/>
    <mergeCell ref="H48:L48"/>
    <mergeCell ref="H3:L3"/>
    <mergeCell ref="H8:L8"/>
    <mergeCell ref="H13:L13"/>
    <mergeCell ref="H18:L18"/>
    <mergeCell ref="H23:L23"/>
    <mergeCell ref="A53:E53"/>
    <mergeCell ref="A58:E58"/>
    <mergeCell ref="A63:E63"/>
    <mergeCell ref="A68:E68"/>
    <mergeCell ref="A73:E73"/>
    <mergeCell ref="A38:E38"/>
    <mergeCell ref="A43:E43"/>
    <mergeCell ref="A8:E8"/>
    <mergeCell ref="A13:E13"/>
    <mergeCell ref="A48:E48"/>
    <mergeCell ref="A3:E3"/>
    <mergeCell ref="A18:E18"/>
    <mergeCell ref="A23:E23"/>
    <mergeCell ref="A28:E28"/>
    <mergeCell ref="A33:E33"/>
  </mergeCells>
  <phoneticPr fontId="1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0294A-5601-4726-A17D-1D6AA231A74D}">
  <dimension ref="A1:N86"/>
  <sheetViews>
    <sheetView zoomScale="130" zoomScaleNormal="130" workbookViewId="0">
      <selection activeCell="H15" sqref="H15"/>
    </sheetView>
  </sheetViews>
  <sheetFormatPr defaultRowHeight="15" x14ac:dyDescent="0.25"/>
  <sheetData>
    <row r="1" spans="1:14" ht="23.25" x14ac:dyDescent="0.35">
      <c r="A1" s="79" t="s">
        <v>68</v>
      </c>
      <c r="B1" s="79"/>
      <c r="C1" s="79"/>
      <c r="D1" s="79"/>
      <c r="F1" s="79" t="s">
        <v>69</v>
      </c>
      <c r="G1" s="79"/>
      <c r="H1" s="79"/>
      <c r="I1" s="79"/>
      <c r="K1" s="79" t="s">
        <v>70</v>
      </c>
      <c r="L1" s="79"/>
      <c r="M1" s="79"/>
      <c r="N1" s="79"/>
    </row>
    <row r="2" spans="1:14" x14ac:dyDescent="0.25">
      <c r="A2" s="26">
        <v>301</v>
      </c>
      <c r="B2" s="14">
        <v>3</v>
      </c>
      <c r="C2" s="14">
        <v>43.87</v>
      </c>
      <c r="D2" s="27">
        <f>C2*10.764</f>
        <v>472.21667999999994</v>
      </c>
      <c r="F2" s="26">
        <v>305</v>
      </c>
      <c r="G2" s="14">
        <v>3</v>
      </c>
      <c r="H2" s="70">
        <v>42.1</v>
      </c>
      <c r="I2" s="26">
        <v>453</v>
      </c>
      <c r="K2" s="26">
        <v>309</v>
      </c>
      <c r="L2" s="14">
        <v>3</v>
      </c>
      <c r="M2" s="14">
        <v>43.4</v>
      </c>
      <c r="N2" s="27">
        <f>M2*10.764</f>
        <v>467.15759999999995</v>
      </c>
    </row>
    <row r="3" spans="1:14" x14ac:dyDescent="0.25">
      <c r="A3" s="63">
        <v>302</v>
      </c>
      <c r="B3" s="62">
        <v>3</v>
      </c>
      <c r="C3" s="14">
        <v>45.91</v>
      </c>
      <c r="D3" s="27">
        <f t="shared" ref="D3:D66" si="0">C3*10.764</f>
        <v>494.17523999999992</v>
      </c>
      <c r="F3" s="63">
        <v>306</v>
      </c>
      <c r="G3" s="62">
        <v>3</v>
      </c>
      <c r="H3" s="71">
        <v>50.93</v>
      </c>
      <c r="I3" s="63">
        <v>548</v>
      </c>
      <c r="K3" s="63">
        <v>310</v>
      </c>
      <c r="L3" s="62">
        <v>3</v>
      </c>
      <c r="M3" s="14">
        <v>50.93</v>
      </c>
      <c r="N3" s="27">
        <f t="shared" ref="N3:N66" si="1">M3*10.764</f>
        <v>548.21051999999997</v>
      </c>
    </row>
    <row r="4" spans="1:14" x14ac:dyDescent="0.25">
      <c r="A4" s="63">
        <v>303</v>
      </c>
      <c r="B4" s="62">
        <v>3</v>
      </c>
      <c r="C4" s="14">
        <v>63.94</v>
      </c>
      <c r="D4" s="27">
        <f t="shared" si="0"/>
        <v>688.25015999999994</v>
      </c>
      <c r="F4" s="63">
        <v>307</v>
      </c>
      <c r="G4" s="62">
        <v>3</v>
      </c>
      <c r="H4" s="71">
        <v>63.94</v>
      </c>
      <c r="I4" s="63">
        <v>688</v>
      </c>
      <c r="K4" s="63">
        <v>311</v>
      </c>
      <c r="L4" s="62">
        <v>3</v>
      </c>
      <c r="M4" s="14">
        <v>55.95</v>
      </c>
      <c r="N4" s="27">
        <f t="shared" si="1"/>
        <v>602.24580000000003</v>
      </c>
    </row>
    <row r="5" spans="1:14" x14ac:dyDescent="0.25">
      <c r="A5" s="63">
        <v>304</v>
      </c>
      <c r="B5" s="62">
        <v>3</v>
      </c>
      <c r="C5" s="14">
        <v>62.55</v>
      </c>
      <c r="D5" s="27">
        <f t="shared" si="0"/>
        <v>673.28819999999996</v>
      </c>
      <c r="F5" s="63">
        <v>308</v>
      </c>
      <c r="G5" s="62">
        <v>3</v>
      </c>
      <c r="H5" s="71">
        <v>65.52</v>
      </c>
      <c r="I5" s="63">
        <v>705</v>
      </c>
      <c r="K5" s="63">
        <v>312</v>
      </c>
      <c r="L5" s="62">
        <v>3</v>
      </c>
      <c r="M5" s="14">
        <v>65.52</v>
      </c>
      <c r="N5" s="27">
        <f t="shared" si="1"/>
        <v>705.25727999999992</v>
      </c>
    </row>
    <row r="6" spans="1:14" x14ac:dyDescent="0.25">
      <c r="A6" s="63">
        <v>401</v>
      </c>
      <c r="B6" s="62">
        <v>4</v>
      </c>
      <c r="C6" s="14">
        <v>43.87</v>
      </c>
      <c r="D6" s="27">
        <f t="shared" si="0"/>
        <v>472.21667999999994</v>
      </c>
      <c r="F6" s="63">
        <v>405</v>
      </c>
      <c r="G6" s="62">
        <v>4</v>
      </c>
      <c r="H6" s="71">
        <v>43.4</v>
      </c>
      <c r="I6" s="63">
        <v>467</v>
      </c>
      <c r="K6" s="63">
        <v>409</v>
      </c>
      <c r="L6" s="62">
        <v>4</v>
      </c>
      <c r="M6" s="14">
        <v>43.4</v>
      </c>
      <c r="N6" s="27">
        <f t="shared" si="1"/>
        <v>467.15759999999995</v>
      </c>
    </row>
    <row r="7" spans="1:14" x14ac:dyDescent="0.25">
      <c r="A7" s="63">
        <v>402</v>
      </c>
      <c r="B7" s="62">
        <v>4</v>
      </c>
      <c r="C7" s="14">
        <v>47.86</v>
      </c>
      <c r="D7" s="27">
        <f t="shared" si="0"/>
        <v>515.16503999999998</v>
      </c>
      <c r="F7" s="63">
        <v>406</v>
      </c>
      <c r="G7" s="62">
        <v>4</v>
      </c>
      <c r="H7" s="71">
        <v>47.86</v>
      </c>
      <c r="I7" s="63">
        <v>515</v>
      </c>
      <c r="K7" s="63">
        <v>410</v>
      </c>
      <c r="L7" s="62">
        <v>4</v>
      </c>
      <c r="M7" s="14">
        <v>49.16</v>
      </c>
      <c r="N7" s="27">
        <f t="shared" si="1"/>
        <v>529.15823999999998</v>
      </c>
    </row>
    <row r="8" spans="1:14" x14ac:dyDescent="0.25">
      <c r="A8" s="63">
        <v>403</v>
      </c>
      <c r="B8" s="62">
        <v>4</v>
      </c>
      <c r="C8" s="14">
        <v>63.94</v>
      </c>
      <c r="D8" s="27">
        <f t="shared" si="0"/>
        <v>688.25015999999994</v>
      </c>
      <c r="F8" s="63">
        <v>407</v>
      </c>
      <c r="G8" s="62">
        <v>4</v>
      </c>
      <c r="H8" s="71">
        <v>65.52</v>
      </c>
      <c r="I8" s="63">
        <v>705</v>
      </c>
      <c r="K8" s="63">
        <v>411</v>
      </c>
      <c r="L8" s="62">
        <v>4</v>
      </c>
      <c r="M8" s="14">
        <v>65.52</v>
      </c>
      <c r="N8" s="27">
        <f t="shared" si="1"/>
        <v>705.25727999999992</v>
      </c>
    </row>
    <row r="9" spans="1:14" x14ac:dyDescent="0.25">
      <c r="A9" s="63">
        <v>404</v>
      </c>
      <c r="B9" s="62">
        <v>4</v>
      </c>
      <c r="C9" s="14">
        <v>62.55</v>
      </c>
      <c r="D9" s="27">
        <f t="shared" si="0"/>
        <v>673.28819999999996</v>
      </c>
      <c r="F9" s="63">
        <v>408</v>
      </c>
      <c r="G9" s="62">
        <v>4</v>
      </c>
      <c r="H9" s="71">
        <v>65.52</v>
      </c>
      <c r="I9" s="63">
        <v>705</v>
      </c>
      <c r="K9" s="63">
        <v>412</v>
      </c>
      <c r="L9" s="62">
        <v>4</v>
      </c>
      <c r="M9" s="14">
        <v>65.52</v>
      </c>
      <c r="N9" s="27">
        <f t="shared" si="1"/>
        <v>705.25727999999992</v>
      </c>
    </row>
    <row r="10" spans="1:14" x14ac:dyDescent="0.25">
      <c r="A10" s="63">
        <v>501</v>
      </c>
      <c r="B10" s="62">
        <v>5</v>
      </c>
      <c r="C10" s="14">
        <v>45.26</v>
      </c>
      <c r="D10" s="27">
        <f t="shared" si="0"/>
        <v>487.17863999999997</v>
      </c>
      <c r="F10" s="63">
        <v>505</v>
      </c>
      <c r="G10" s="62">
        <v>5</v>
      </c>
      <c r="H10" s="71">
        <v>42.1</v>
      </c>
      <c r="I10" s="63">
        <v>453</v>
      </c>
      <c r="K10" s="63">
        <v>509</v>
      </c>
      <c r="L10" s="62">
        <v>5</v>
      </c>
      <c r="M10" s="14">
        <v>43.4</v>
      </c>
      <c r="N10" s="27">
        <f t="shared" si="1"/>
        <v>467.15759999999995</v>
      </c>
    </row>
    <row r="11" spans="1:14" x14ac:dyDescent="0.25">
      <c r="A11" s="63">
        <v>502</v>
      </c>
      <c r="B11" s="62">
        <v>5</v>
      </c>
      <c r="C11" s="14">
        <v>49.16</v>
      </c>
      <c r="D11" s="27">
        <f t="shared" si="0"/>
        <v>529.15823999999998</v>
      </c>
      <c r="F11" s="63">
        <v>506</v>
      </c>
      <c r="G11" s="62">
        <v>5</v>
      </c>
      <c r="H11" s="71">
        <v>50.93</v>
      </c>
      <c r="I11" s="63">
        <v>548</v>
      </c>
      <c r="K11" s="63">
        <v>510</v>
      </c>
      <c r="L11" s="62">
        <v>5</v>
      </c>
      <c r="M11" s="14">
        <v>50.93</v>
      </c>
      <c r="N11" s="27">
        <f t="shared" si="1"/>
        <v>548.21051999999997</v>
      </c>
    </row>
    <row r="12" spans="1:14" x14ac:dyDescent="0.25">
      <c r="A12" s="63">
        <v>503</v>
      </c>
      <c r="B12" s="62">
        <v>5</v>
      </c>
      <c r="C12" s="14">
        <v>63.94</v>
      </c>
      <c r="D12" s="27">
        <f t="shared" si="0"/>
        <v>688.25015999999994</v>
      </c>
      <c r="F12" s="63">
        <v>507</v>
      </c>
      <c r="G12" s="62">
        <v>5</v>
      </c>
      <c r="H12" s="71">
        <v>63.94</v>
      </c>
      <c r="I12" s="63">
        <v>688</v>
      </c>
      <c r="K12" s="63">
        <v>511</v>
      </c>
      <c r="L12" s="62">
        <v>5</v>
      </c>
      <c r="M12" s="14">
        <v>65.52</v>
      </c>
      <c r="N12" s="27">
        <f t="shared" si="1"/>
        <v>705.25727999999992</v>
      </c>
    </row>
    <row r="13" spans="1:14" x14ac:dyDescent="0.25">
      <c r="A13" s="63">
        <v>504</v>
      </c>
      <c r="B13" s="62">
        <v>5</v>
      </c>
      <c r="C13" s="14">
        <v>62.55</v>
      </c>
      <c r="D13" s="27">
        <f t="shared" si="0"/>
        <v>673.28819999999996</v>
      </c>
      <c r="F13" s="63">
        <v>508</v>
      </c>
      <c r="G13" s="62">
        <v>5</v>
      </c>
      <c r="H13" s="71">
        <v>65.52</v>
      </c>
      <c r="I13" s="63">
        <v>705</v>
      </c>
      <c r="K13" s="63">
        <v>512</v>
      </c>
      <c r="L13" s="62">
        <v>5</v>
      </c>
      <c r="M13" s="14">
        <v>64.5</v>
      </c>
      <c r="N13" s="27">
        <f t="shared" si="1"/>
        <v>694.27799999999991</v>
      </c>
    </row>
    <row r="14" spans="1:14" x14ac:dyDescent="0.25">
      <c r="A14" s="63">
        <v>601</v>
      </c>
      <c r="B14" s="62">
        <v>6</v>
      </c>
      <c r="C14" s="14">
        <v>43.87</v>
      </c>
      <c r="D14" s="27">
        <f t="shared" si="0"/>
        <v>472.21667999999994</v>
      </c>
      <c r="F14" s="63">
        <v>605</v>
      </c>
      <c r="G14" s="62">
        <v>6</v>
      </c>
      <c r="H14" s="71">
        <v>42.1</v>
      </c>
      <c r="I14" s="63">
        <v>453</v>
      </c>
      <c r="K14" s="63">
        <v>609</v>
      </c>
      <c r="L14" s="62">
        <v>6</v>
      </c>
      <c r="M14" s="14">
        <v>43.4</v>
      </c>
      <c r="N14" s="27">
        <f t="shared" si="1"/>
        <v>467.15759999999995</v>
      </c>
    </row>
    <row r="15" spans="1:14" x14ac:dyDescent="0.25">
      <c r="A15" s="63">
        <v>602</v>
      </c>
      <c r="B15" s="62">
        <v>6</v>
      </c>
      <c r="C15" s="14">
        <v>49.16</v>
      </c>
      <c r="D15" s="27">
        <f t="shared" si="0"/>
        <v>529.15823999999998</v>
      </c>
      <c r="F15" s="63">
        <v>606</v>
      </c>
      <c r="G15" s="62">
        <v>6</v>
      </c>
      <c r="H15" s="71">
        <v>47.86</v>
      </c>
      <c r="I15" s="63">
        <v>515</v>
      </c>
      <c r="K15" s="63">
        <v>610</v>
      </c>
      <c r="L15" s="62">
        <v>6</v>
      </c>
      <c r="M15" s="14">
        <v>50.93</v>
      </c>
      <c r="N15" s="27">
        <f t="shared" si="1"/>
        <v>548.21051999999997</v>
      </c>
    </row>
    <row r="16" spans="1:14" x14ac:dyDescent="0.25">
      <c r="A16" s="63">
        <v>603</v>
      </c>
      <c r="B16" s="62">
        <v>6</v>
      </c>
      <c r="C16" s="14">
        <v>65.52</v>
      </c>
      <c r="D16" s="27">
        <f t="shared" si="0"/>
        <v>705.25727999999992</v>
      </c>
      <c r="F16" s="63">
        <v>607</v>
      </c>
      <c r="G16" s="62">
        <v>6</v>
      </c>
      <c r="H16" s="71">
        <v>65.52</v>
      </c>
      <c r="I16" s="63">
        <v>705</v>
      </c>
      <c r="K16" s="63">
        <v>611</v>
      </c>
      <c r="L16" s="62">
        <v>6</v>
      </c>
      <c r="M16" s="14">
        <v>65.52</v>
      </c>
      <c r="N16" s="27">
        <f t="shared" si="1"/>
        <v>705.25727999999992</v>
      </c>
    </row>
    <row r="17" spans="1:14" x14ac:dyDescent="0.25">
      <c r="A17" s="63">
        <v>604</v>
      </c>
      <c r="B17" s="62">
        <v>6</v>
      </c>
      <c r="C17" s="14">
        <v>65.52</v>
      </c>
      <c r="D17" s="27">
        <f t="shared" si="0"/>
        <v>705.25727999999992</v>
      </c>
      <c r="F17" s="63">
        <v>608</v>
      </c>
      <c r="G17" s="62">
        <v>6</v>
      </c>
      <c r="H17" s="71">
        <v>64.5</v>
      </c>
      <c r="I17" s="63">
        <v>694</v>
      </c>
      <c r="K17" s="62">
        <v>612</v>
      </c>
      <c r="L17" s="64">
        <v>6</v>
      </c>
      <c r="M17" s="14">
        <v>65.52</v>
      </c>
      <c r="N17" s="27">
        <f t="shared" si="1"/>
        <v>705.25727999999992</v>
      </c>
    </row>
    <row r="18" spans="1:14" x14ac:dyDescent="0.25">
      <c r="A18" s="62">
        <v>701</v>
      </c>
      <c r="B18" s="64">
        <v>7</v>
      </c>
      <c r="C18" s="14">
        <v>47.3</v>
      </c>
      <c r="D18" s="27">
        <f t="shared" si="0"/>
        <v>509.13719999999995</v>
      </c>
      <c r="F18" s="62">
        <v>705</v>
      </c>
      <c r="G18" s="64">
        <v>7</v>
      </c>
      <c r="H18" s="71">
        <v>46.65</v>
      </c>
      <c r="I18" s="63">
        <v>502</v>
      </c>
      <c r="K18" s="62">
        <v>709</v>
      </c>
      <c r="L18" s="64">
        <v>7</v>
      </c>
      <c r="M18" s="14">
        <v>46.65</v>
      </c>
      <c r="N18" s="27">
        <f t="shared" si="1"/>
        <v>502.14059999999995</v>
      </c>
    </row>
    <row r="19" spans="1:14" x14ac:dyDescent="0.25">
      <c r="A19" s="62">
        <v>702</v>
      </c>
      <c r="B19" s="64">
        <v>7</v>
      </c>
      <c r="C19" s="14">
        <v>55.39</v>
      </c>
      <c r="D19" s="27">
        <f t="shared" si="0"/>
        <v>596.21795999999995</v>
      </c>
      <c r="F19" s="62">
        <v>706</v>
      </c>
      <c r="G19" s="64">
        <v>7</v>
      </c>
      <c r="H19" s="71">
        <v>55.39</v>
      </c>
      <c r="I19" s="63">
        <v>596</v>
      </c>
      <c r="K19" s="62">
        <v>710</v>
      </c>
      <c r="L19" s="64">
        <v>7</v>
      </c>
      <c r="M19" s="14">
        <v>53.07</v>
      </c>
      <c r="N19" s="27">
        <f t="shared" si="1"/>
        <v>571.24547999999993</v>
      </c>
    </row>
    <row r="20" spans="1:14" x14ac:dyDescent="0.25">
      <c r="A20" s="62">
        <v>703</v>
      </c>
      <c r="B20" s="64">
        <v>7</v>
      </c>
      <c r="C20" s="14">
        <v>59.2</v>
      </c>
      <c r="D20" s="27">
        <f t="shared" si="0"/>
        <v>637.22879999999998</v>
      </c>
      <c r="F20" s="62">
        <v>707</v>
      </c>
      <c r="G20" s="64">
        <v>7</v>
      </c>
      <c r="H20" s="71">
        <v>59.2</v>
      </c>
      <c r="I20" s="63">
        <v>637</v>
      </c>
      <c r="K20" s="62">
        <v>711</v>
      </c>
      <c r="L20" s="64">
        <v>7</v>
      </c>
      <c r="M20" s="14">
        <v>59.2</v>
      </c>
      <c r="N20" s="27">
        <f t="shared" si="1"/>
        <v>637.22879999999998</v>
      </c>
    </row>
    <row r="21" spans="1:14" x14ac:dyDescent="0.25">
      <c r="A21" s="62">
        <v>704</v>
      </c>
      <c r="B21" s="64">
        <v>7</v>
      </c>
      <c r="C21" s="14">
        <v>74.16</v>
      </c>
      <c r="D21" s="27">
        <f t="shared" si="0"/>
        <v>798.25823999999989</v>
      </c>
      <c r="F21" s="62">
        <v>708</v>
      </c>
      <c r="G21" s="64">
        <v>7</v>
      </c>
      <c r="H21" s="71">
        <v>59.2</v>
      </c>
      <c r="I21" s="63">
        <v>637</v>
      </c>
      <c r="K21" s="62">
        <v>712</v>
      </c>
      <c r="L21" s="64">
        <v>7</v>
      </c>
      <c r="M21" s="14">
        <v>59.2</v>
      </c>
      <c r="N21" s="27">
        <f t="shared" si="1"/>
        <v>637.22879999999998</v>
      </c>
    </row>
    <row r="22" spans="1:14" ht="15" customHeight="1" x14ac:dyDescent="0.25">
      <c r="A22" s="62">
        <v>801</v>
      </c>
      <c r="B22" s="64">
        <v>8</v>
      </c>
      <c r="C22" s="14">
        <v>47.3</v>
      </c>
      <c r="D22" s="27">
        <f t="shared" si="0"/>
        <v>509.13719999999995</v>
      </c>
      <c r="F22" s="62">
        <v>805</v>
      </c>
      <c r="G22" s="64">
        <v>8</v>
      </c>
      <c r="H22" s="71">
        <v>47.3</v>
      </c>
      <c r="I22" s="63">
        <v>509</v>
      </c>
      <c r="K22" s="62">
        <v>809</v>
      </c>
      <c r="L22" s="64">
        <v>8</v>
      </c>
      <c r="M22" s="14">
        <v>47.3</v>
      </c>
      <c r="N22" s="27">
        <f t="shared" si="1"/>
        <v>509.13719999999995</v>
      </c>
    </row>
    <row r="23" spans="1:14" ht="15" customHeight="1" x14ac:dyDescent="0.25">
      <c r="A23" s="62">
        <v>802</v>
      </c>
      <c r="B23" s="64">
        <v>8</v>
      </c>
      <c r="C23" s="14">
        <v>55.39</v>
      </c>
      <c r="D23" s="27">
        <f t="shared" si="0"/>
        <v>596.21795999999995</v>
      </c>
      <c r="F23" s="62">
        <v>806</v>
      </c>
      <c r="G23" s="64">
        <v>8</v>
      </c>
      <c r="H23" s="71">
        <v>55.39</v>
      </c>
      <c r="I23" s="63">
        <v>596</v>
      </c>
      <c r="K23" s="62">
        <v>810</v>
      </c>
      <c r="L23" s="64">
        <v>8</v>
      </c>
      <c r="M23" s="14">
        <v>53.07</v>
      </c>
      <c r="N23" s="27">
        <f t="shared" si="1"/>
        <v>571.24547999999993</v>
      </c>
    </row>
    <row r="24" spans="1:14" x14ac:dyDescent="0.25">
      <c r="A24" s="62">
        <v>803</v>
      </c>
      <c r="B24" s="64">
        <v>8</v>
      </c>
      <c r="C24" s="14">
        <v>74.16</v>
      </c>
      <c r="D24" s="27">
        <f t="shared" si="0"/>
        <v>798.25823999999989</v>
      </c>
      <c r="F24" s="62">
        <v>807</v>
      </c>
      <c r="G24" s="64">
        <v>8</v>
      </c>
      <c r="H24" s="71">
        <v>74.16</v>
      </c>
      <c r="I24" s="63">
        <v>798</v>
      </c>
      <c r="K24" s="62">
        <v>811</v>
      </c>
      <c r="L24" s="64">
        <v>8</v>
      </c>
      <c r="M24" s="14">
        <v>71.84</v>
      </c>
      <c r="N24" s="27">
        <f t="shared" si="1"/>
        <v>773.28575999999998</v>
      </c>
    </row>
    <row r="25" spans="1:14" x14ac:dyDescent="0.25">
      <c r="A25" s="62">
        <v>804</v>
      </c>
      <c r="B25" s="64">
        <v>8</v>
      </c>
      <c r="C25" s="14">
        <v>74.16</v>
      </c>
      <c r="D25" s="27">
        <f t="shared" si="0"/>
        <v>798.25823999999989</v>
      </c>
      <c r="F25" s="62">
        <v>808</v>
      </c>
      <c r="G25" s="64">
        <v>8</v>
      </c>
      <c r="H25" s="71">
        <v>74.16</v>
      </c>
      <c r="I25" s="63">
        <v>798</v>
      </c>
      <c r="K25" s="62">
        <v>812</v>
      </c>
      <c r="L25" s="64">
        <v>8</v>
      </c>
      <c r="M25" s="14">
        <v>71.84</v>
      </c>
      <c r="N25" s="27">
        <f t="shared" si="1"/>
        <v>773.28575999999998</v>
      </c>
    </row>
    <row r="26" spans="1:14" ht="15" customHeight="1" x14ac:dyDescent="0.25">
      <c r="A26" s="62">
        <v>901</v>
      </c>
      <c r="B26" s="64">
        <v>9</v>
      </c>
      <c r="C26" s="14">
        <v>47.3</v>
      </c>
      <c r="D26" s="27">
        <f t="shared" si="0"/>
        <v>509.13719999999995</v>
      </c>
      <c r="F26" s="62">
        <v>905</v>
      </c>
      <c r="G26" s="64">
        <v>9</v>
      </c>
      <c r="H26" s="71">
        <v>47.3</v>
      </c>
      <c r="I26" s="63">
        <v>509</v>
      </c>
      <c r="K26" s="62">
        <v>909</v>
      </c>
      <c r="L26" s="64">
        <v>9</v>
      </c>
      <c r="M26" s="14">
        <v>46.65</v>
      </c>
      <c r="N26" s="27">
        <f t="shared" si="1"/>
        <v>502.14059999999995</v>
      </c>
    </row>
    <row r="27" spans="1:14" ht="15" customHeight="1" x14ac:dyDescent="0.25">
      <c r="A27" s="62">
        <v>902</v>
      </c>
      <c r="B27" s="64">
        <v>9</v>
      </c>
      <c r="C27" s="14">
        <v>55.39</v>
      </c>
      <c r="D27" s="27">
        <f t="shared" si="0"/>
        <v>596.21795999999995</v>
      </c>
      <c r="F27" s="62">
        <v>906</v>
      </c>
      <c r="G27" s="64">
        <v>9</v>
      </c>
      <c r="H27" s="71">
        <v>55.39</v>
      </c>
      <c r="I27" s="63">
        <v>596</v>
      </c>
      <c r="K27" s="62">
        <v>910</v>
      </c>
      <c r="L27" s="64">
        <v>9</v>
      </c>
      <c r="M27" s="14">
        <v>53.07</v>
      </c>
      <c r="N27" s="27">
        <f t="shared" si="1"/>
        <v>571.24547999999993</v>
      </c>
    </row>
    <row r="28" spans="1:14" x14ac:dyDescent="0.25">
      <c r="A28" s="62">
        <v>903</v>
      </c>
      <c r="B28" s="64">
        <v>9</v>
      </c>
      <c r="C28" s="14">
        <v>74.16</v>
      </c>
      <c r="D28" s="27">
        <f t="shared" si="0"/>
        <v>798.25823999999989</v>
      </c>
      <c r="F28" s="62">
        <v>907</v>
      </c>
      <c r="G28" s="64">
        <v>9</v>
      </c>
      <c r="H28" s="71">
        <v>71.84</v>
      </c>
      <c r="I28" s="63">
        <v>773</v>
      </c>
      <c r="K28" s="62">
        <v>911</v>
      </c>
      <c r="L28" s="64">
        <v>9</v>
      </c>
      <c r="M28" s="14">
        <v>71.84</v>
      </c>
      <c r="N28" s="27">
        <f t="shared" si="1"/>
        <v>773.28575999999998</v>
      </c>
    </row>
    <row r="29" spans="1:14" x14ac:dyDescent="0.25">
      <c r="A29" s="62">
        <v>904</v>
      </c>
      <c r="B29" s="64">
        <v>9</v>
      </c>
      <c r="C29" s="14">
        <v>74.16</v>
      </c>
      <c r="D29" s="27">
        <f t="shared" si="0"/>
        <v>798.25823999999989</v>
      </c>
      <c r="F29" s="62">
        <v>908</v>
      </c>
      <c r="G29" s="64">
        <v>9</v>
      </c>
      <c r="H29" s="71">
        <v>74.16</v>
      </c>
      <c r="I29" s="63">
        <v>798</v>
      </c>
      <c r="K29" s="62">
        <v>912</v>
      </c>
      <c r="L29" s="64">
        <v>9</v>
      </c>
      <c r="M29" s="14">
        <v>71.84</v>
      </c>
      <c r="N29" s="27">
        <f t="shared" si="1"/>
        <v>773.28575999999998</v>
      </c>
    </row>
    <row r="30" spans="1:14" ht="15" customHeight="1" x14ac:dyDescent="0.25">
      <c r="A30" s="62">
        <v>1001</v>
      </c>
      <c r="B30" s="64">
        <v>10</v>
      </c>
      <c r="C30" s="14">
        <v>47.3</v>
      </c>
      <c r="D30" s="27">
        <f t="shared" si="0"/>
        <v>509.13719999999995</v>
      </c>
      <c r="F30" s="62">
        <v>1005</v>
      </c>
      <c r="G30" s="64">
        <v>10</v>
      </c>
      <c r="H30" s="71">
        <v>47.3</v>
      </c>
      <c r="I30" s="63">
        <v>509</v>
      </c>
      <c r="K30" s="62">
        <v>1009</v>
      </c>
      <c r="L30" s="64">
        <v>10</v>
      </c>
      <c r="M30" s="14">
        <v>47.3</v>
      </c>
      <c r="N30" s="27">
        <f t="shared" si="1"/>
        <v>509.13719999999995</v>
      </c>
    </row>
    <row r="31" spans="1:14" ht="15" customHeight="1" x14ac:dyDescent="0.25">
      <c r="A31" s="62">
        <v>1002</v>
      </c>
      <c r="B31" s="64">
        <v>10</v>
      </c>
      <c r="C31" s="14">
        <v>55.39</v>
      </c>
      <c r="D31" s="27">
        <f t="shared" si="0"/>
        <v>596.21795999999995</v>
      </c>
      <c r="F31" s="62">
        <v>1006</v>
      </c>
      <c r="G31" s="64">
        <v>10</v>
      </c>
      <c r="H31" s="71">
        <v>55.39</v>
      </c>
      <c r="I31" s="63">
        <v>596</v>
      </c>
      <c r="K31" s="62">
        <v>1010</v>
      </c>
      <c r="L31" s="64">
        <v>10</v>
      </c>
      <c r="M31" s="62">
        <v>53.07</v>
      </c>
      <c r="N31" s="27">
        <f t="shared" si="1"/>
        <v>571.24547999999993</v>
      </c>
    </row>
    <row r="32" spans="1:14" x14ac:dyDescent="0.25">
      <c r="A32" s="62">
        <v>1003</v>
      </c>
      <c r="B32" s="64">
        <v>10</v>
      </c>
      <c r="C32" s="14">
        <v>74.16</v>
      </c>
      <c r="D32" s="27">
        <f t="shared" si="0"/>
        <v>798.25823999999989</v>
      </c>
      <c r="F32" s="62">
        <v>1007</v>
      </c>
      <c r="G32" s="64">
        <v>10</v>
      </c>
      <c r="H32" s="71">
        <v>71.84</v>
      </c>
      <c r="I32" s="63">
        <v>773</v>
      </c>
      <c r="K32" s="62">
        <v>1011</v>
      </c>
      <c r="L32" s="64">
        <v>10</v>
      </c>
      <c r="M32" s="14">
        <v>71.84</v>
      </c>
      <c r="N32" s="27">
        <f t="shared" si="1"/>
        <v>773.28575999999998</v>
      </c>
    </row>
    <row r="33" spans="1:14" ht="15" customHeight="1" x14ac:dyDescent="0.25">
      <c r="A33" s="62">
        <v>1004</v>
      </c>
      <c r="B33" s="64">
        <v>10</v>
      </c>
      <c r="C33" s="14">
        <v>71.84</v>
      </c>
      <c r="D33" s="27">
        <f t="shared" si="0"/>
        <v>773.28575999999998</v>
      </c>
      <c r="F33" s="62">
        <v>1008</v>
      </c>
      <c r="G33" s="64">
        <v>10</v>
      </c>
      <c r="H33" s="71">
        <v>71.84</v>
      </c>
      <c r="I33" s="63">
        <v>773</v>
      </c>
      <c r="K33" s="62">
        <v>1012</v>
      </c>
      <c r="L33" s="64">
        <v>10</v>
      </c>
      <c r="M33" s="14">
        <v>74.16</v>
      </c>
      <c r="N33" s="27">
        <f t="shared" si="1"/>
        <v>798.25823999999989</v>
      </c>
    </row>
    <row r="34" spans="1:14" ht="15" customHeight="1" x14ac:dyDescent="0.25">
      <c r="A34" s="62">
        <v>1101</v>
      </c>
      <c r="B34" s="64">
        <v>11</v>
      </c>
      <c r="C34" s="14">
        <v>47.3</v>
      </c>
      <c r="D34" s="27">
        <f t="shared" si="0"/>
        <v>509.13719999999995</v>
      </c>
      <c r="F34" s="62">
        <v>1105</v>
      </c>
      <c r="G34" s="64">
        <v>11</v>
      </c>
      <c r="H34" s="71">
        <v>47.3</v>
      </c>
      <c r="I34" s="63">
        <v>509</v>
      </c>
      <c r="K34" s="62">
        <v>1109</v>
      </c>
      <c r="L34" s="64">
        <v>11</v>
      </c>
      <c r="M34" s="14">
        <v>46.65</v>
      </c>
      <c r="N34" s="27">
        <f t="shared" si="1"/>
        <v>502.14059999999995</v>
      </c>
    </row>
    <row r="35" spans="1:14" ht="15" customHeight="1" x14ac:dyDescent="0.25">
      <c r="A35" s="62">
        <v>1102</v>
      </c>
      <c r="B35" s="64">
        <v>11</v>
      </c>
      <c r="C35" s="62">
        <v>53.07</v>
      </c>
      <c r="D35" s="27">
        <f t="shared" si="0"/>
        <v>571.24547999999993</v>
      </c>
      <c r="F35" s="62">
        <v>1106</v>
      </c>
      <c r="G35" s="64">
        <v>11</v>
      </c>
      <c r="H35" s="71">
        <v>53.07</v>
      </c>
      <c r="I35" s="63">
        <v>571</v>
      </c>
      <c r="K35" s="62">
        <v>1110</v>
      </c>
      <c r="L35" s="64">
        <v>11</v>
      </c>
      <c r="M35" s="14">
        <v>53.07</v>
      </c>
      <c r="N35" s="27">
        <f t="shared" si="1"/>
        <v>571.24547999999993</v>
      </c>
    </row>
    <row r="36" spans="1:14" x14ac:dyDescent="0.25">
      <c r="A36" s="62">
        <v>1103</v>
      </c>
      <c r="B36" s="64">
        <v>11</v>
      </c>
      <c r="C36" s="62">
        <v>74.16</v>
      </c>
      <c r="D36" s="27">
        <f t="shared" si="0"/>
        <v>798.25823999999989</v>
      </c>
      <c r="F36" s="62">
        <v>1107</v>
      </c>
      <c r="G36" s="64">
        <v>11</v>
      </c>
      <c r="H36" s="71">
        <v>74.16</v>
      </c>
      <c r="I36" s="63">
        <v>798</v>
      </c>
      <c r="K36" s="62">
        <v>1111</v>
      </c>
      <c r="L36" s="64">
        <v>11</v>
      </c>
      <c r="M36" s="14">
        <v>74.44</v>
      </c>
      <c r="N36" s="27">
        <f t="shared" si="1"/>
        <v>801.27215999999987</v>
      </c>
    </row>
    <row r="37" spans="1:14" x14ac:dyDescent="0.25">
      <c r="A37" s="62">
        <v>1104</v>
      </c>
      <c r="B37" s="64">
        <v>11</v>
      </c>
      <c r="C37" s="62">
        <v>74.16</v>
      </c>
      <c r="D37" s="27">
        <f t="shared" si="0"/>
        <v>798.25823999999989</v>
      </c>
      <c r="F37" s="62">
        <v>1108</v>
      </c>
      <c r="G37" s="64">
        <v>11</v>
      </c>
      <c r="H37" s="71">
        <v>71.84</v>
      </c>
      <c r="I37" s="63">
        <v>773</v>
      </c>
      <c r="K37" s="62">
        <v>1112</v>
      </c>
      <c r="L37" s="64">
        <v>11</v>
      </c>
      <c r="M37" s="14">
        <v>71.739999999999995</v>
      </c>
      <c r="N37" s="27">
        <f t="shared" si="1"/>
        <v>772.20935999999995</v>
      </c>
    </row>
    <row r="38" spans="1:14" ht="15" customHeight="1" x14ac:dyDescent="0.25">
      <c r="A38" s="62">
        <v>1201</v>
      </c>
      <c r="B38" s="64">
        <v>12</v>
      </c>
      <c r="C38" s="14">
        <v>47.3</v>
      </c>
      <c r="D38" s="27">
        <f t="shared" si="0"/>
        <v>509.13719999999995</v>
      </c>
      <c r="F38" s="62">
        <v>1205</v>
      </c>
      <c r="G38" s="64">
        <v>12</v>
      </c>
      <c r="H38" s="71">
        <v>47.3</v>
      </c>
      <c r="I38" s="63">
        <v>509</v>
      </c>
      <c r="K38" s="62">
        <v>1209</v>
      </c>
      <c r="L38" s="64">
        <v>12</v>
      </c>
      <c r="M38" s="14">
        <v>46.65</v>
      </c>
      <c r="N38" s="27">
        <f t="shared" si="1"/>
        <v>502.14059999999995</v>
      </c>
    </row>
    <row r="39" spans="1:14" ht="15" customHeight="1" x14ac:dyDescent="0.25">
      <c r="A39" s="62">
        <v>1202</v>
      </c>
      <c r="B39" s="64">
        <v>12</v>
      </c>
      <c r="C39" s="62">
        <v>55.39</v>
      </c>
      <c r="D39" s="27">
        <f t="shared" si="0"/>
        <v>596.21795999999995</v>
      </c>
      <c r="F39" s="62">
        <v>1206</v>
      </c>
      <c r="G39" s="64">
        <v>12</v>
      </c>
      <c r="H39" s="71">
        <v>55.39</v>
      </c>
      <c r="I39" s="63">
        <v>596</v>
      </c>
      <c r="K39" s="62">
        <v>1210</v>
      </c>
      <c r="L39" s="64">
        <v>12</v>
      </c>
      <c r="M39" s="14">
        <v>53.07</v>
      </c>
      <c r="N39" s="27">
        <f t="shared" si="1"/>
        <v>571.24547999999993</v>
      </c>
    </row>
    <row r="40" spans="1:14" x14ac:dyDescent="0.25">
      <c r="A40" s="62">
        <v>1203</v>
      </c>
      <c r="B40" s="64">
        <v>12</v>
      </c>
      <c r="C40" s="62">
        <v>74.16</v>
      </c>
      <c r="D40" s="27">
        <f t="shared" si="0"/>
        <v>798.25823999999989</v>
      </c>
      <c r="F40" s="62">
        <v>1207</v>
      </c>
      <c r="G40" s="64">
        <v>12</v>
      </c>
      <c r="H40" s="71">
        <v>74.16</v>
      </c>
      <c r="I40" s="63">
        <v>798</v>
      </c>
      <c r="K40" s="62">
        <v>1211</v>
      </c>
      <c r="L40" s="64">
        <v>12</v>
      </c>
      <c r="M40" s="14">
        <v>71.84</v>
      </c>
      <c r="N40" s="27">
        <f t="shared" si="1"/>
        <v>773.28575999999998</v>
      </c>
    </row>
    <row r="41" spans="1:14" x14ac:dyDescent="0.25">
      <c r="A41" s="62">
        <v>1204</v>
      </c>
      <c r="B41" s="64">
        <v>12</v>
      </c>
      <c r="C41" s="62">
        <v>74.16</v>
      </c>
      <c r="D41" s="27">
        <f t="shared" si="0"/>
        <v>798.25823999999989</v>
      </c>
      <c r="F41" s="62">
        <v>1208</v>
      </c>
      <c r="G41" s="64">
        <v>12</v>
      </c>
      <c r="H41" s="71">
        <v>74.16</v>
      </c>
      <c r="I41" s="63">
        <v>798</v>
      </c>
      <c r="K41" s="62">
        <v>1212</v>
      </c>
      <c r="L41" s="64">
        <v>12</v>
      </c>
      <c r="M41" s="14">
        <v>71.84</v>
      </c>
      <c r="N41" s="27">
        <f t="shared" si="1"/>
        <v>773.28575999999998</v>
      </c>
    </row>
    <row r="42" spans="1:14" ht="15" customHeight="1" x14ac:dyDescent="0.25">
      <c r="A42" s="62">
        <v>1301</v>
      </c>
      <c r="B42" s="64">
        <v>13</v>
      </c>
      <c r="C42" s="14">
        <v>47.3</v>
      </c>
      <c r="D42" s="27">
        <f t="shared" si="0"/>
        <v>509.13719999999995</v>
      </c>
      <c r="F42" s="62">
        <v>1305</v>
      </c>
      <c r="G42" s="64">
        <v>13</v>
      </c>
      <c r="H42" s="71">
        <v>47.3</v>
      </c>
      <c r="I42" s="63">
        <v>509</v>
      </c>
      <c r="K42" s="62">
        <v>1309</v>
      </c>
      <c r="L42" s="64">
        <v>13</v>
      </c>
      <c r="M42" s="14">
        <v>46.65</v>
      </c>
      <c r="N42" s="27">
        <f t="shared" si="1"/>
        <v>502.14059999999995</v>
      </c>
    </row>
    <row r="43" spans="1:14" ht="15" customHeight="1" x14ac:dyDescent="0.25">
      <c r="A43" s="62">
        <v>1302</v>
      </c>
      <c r="B43" s="64">
        <v>13</v>
      </c>
      <c r="C43" s="62">
        <v>55.39</v>
      </c>
      <c r="D43" s="27">
        <f t="shared" si="0"/>
        <v>596.21795999999995</v>
      </c>
      <c r="F43" s="62">
        <v>1306</v>
      </c>
      <c r="G43" s="64">
        <v>13</v>
      </c>
      <c r="H43" s="71">
        <v>55.48</v>
      </c>
      <c r="I43" s="63">
        <v>597</v>
      </c>
      <c r="K43" s="62">
        <v>1310</v>
      </c>
      <c r="L43" s="64">
        <v>13</v>
      </c>
      <c r="M43" s="14">
        <v>53.07</v>
      </c>
      <c r="N43" s="27">
        <f t="shared" si="1"/>
        <v>571.24547999999993</v>
      </c>
    </row>
    <row r="44" spans="1:14" x14ac:dyDescent="0.25">
      <c r="A44" s="62">
        <v>1303</v>
      </c>
      <c r="B44" s="64">
        <v>13</v>
      </c>
      <c r="C44" s="62">
        <v>74.16</v>
      </c>
      <c r="D44" s="27">
        <f t="shared" si="0"/>
        <v>798.25823999999989</v>
      </c>
      <c r="F44" s="62">
        <v>1307</v>
      </c>
      <c r="G44" s="64">
        <v>13</v>
      </c>
      <c r="H44" s="71">
        <v>74.16</v>
      </c>
      <c r="I44" s="63">
        <v>798</v>
      </c>
      <c r="K44" s="62">
        <v>1311</v>
      </c>
      <c r="L44" s="64">
        <v>13</v>
      </c>
      <c r="M44" s="14">
        <v>74.16</v>
      </c>
      <c r="N44" s="27">
        <f t="shared" si="1"/>
        <v>798.25823999999989</v>
      </c>
    </row>
    <row r="45" spans="1:14" x14ac:dyDescent="0.25">
      <c r="A45" s="62">
        <v>1304</v>
      </c>
      <c r="B45" s="64">
        <v>13</v>
      </c>
      <c r="C45" s="62">
        <v>74.16</v>
      </c>
      <c r="D45" s="27">
        <f t="shared" si="0"/>
        <v>798.25823999999989</v>
      </c>
      <c r="F45" s="62">
        <v>1308</v>
      </c>
      <c r="G45" s="64">
        <v>13</v>
      </c>
      <c r="H45" s="71">
        <v>74.84</v>
      </c>
      <c r="I45" s="63">
        <v>806</v>
      </c>
      <c r="K45" s="62">
        <v>1312</v>
      </c>
      <c r="L45" s="64">
        <v>13</v>
      </c>
      <c r="M45" s="14">
        <v>71.84</v>
      </c>
      <c r="N45" s="27">
        <f t="shared" si="1"/>
        <v>773.28575999999998</v>
      </c>
    </row>
    <row r="46" spans="1:14" ht="15" customHeight="1" x14ac:dyDescent="0.25">
      <c r="A46" s="62">
        <v>1401</v>
      </c>
      <c r="B46" s="64">
        <v>14</v>
      </c>
      <c r="C46" s="14">
        <v>47.3</v>
      </c>
      <c r="D46" s="27">
        <f t="shared" si="0"/>
        <v>509.13719999999995</v>
      </c>
      <c r="F46" s="62">
        <v>1405</v>
      </c>
      <c r="G46" s="64">
        <v>14</v>
      </c>
      <c r="H46" s="71">
        <v>47.3</v>
      </c>
      <c r="I46" s="63">
        <v>509</v>
      </c>
      <c r="K46" s="62">
        <v>1409</v>
      </c>
      <c r="L46" s="64">
        <v>14</v>
      </c>
      <c r="M46" s="14">
        <v>47.3</v>
      </c>
      <c r="N46" s="27">
        <f t="shared" si="1"/>
        <v>509.13719999999995</v>
      </c>
    </row>
    <row r="47" spans="1:14" ht="15" customHeight="1" x14ac:dyDescent="0.25">
      <c r="A47" s="62">
        <v>1402</v>
      </c>
      <c r="B47" s="64">
        <v>14</v>
      </c>
      <c r="C47" s="62">
        <v>55.39</v>
      </c>
      <c r="D47" s="27">
        <f t="shared" si="0"/>
        <v>596.21795999999995</v>
      </c>
      <c r="F47" s="62">
        <v>1406</v>
      </c>
      <c r="G47" s="64">
        <v>14</v>
      </c>
      <c r="H47" s="71">
        <v>53.07</v>
      </c>
      <c r="I47" s="63">
        <v>571</v>
      </c>
      <c r="K47" s="62">
        <v>1410</v>
      </c>
      <c r="L47" s="64">
        <v>14</v>
      </c>
      <c r="M47" s="62">
        <v>53.07</v>
      </c>
      <c r="N47" s="27">
        <f t="shared" si="1"/>
        <v>571.24547999999993</v>
      </c>
    </row>
    <row r="48" spans="1:14" x14ac:dyDescent="0.25">
      <c r="A48" s="62">
        <v>1403</v>
      </c>
      <c r="B48" s="64">
        <v>14</v>
      </c>
      <c r="C48" s="62">
        <v>74.16</v>
      </c>
      <c r="D48" s="27">
        <f t="shared" si="0"/>
        <v>798.25823999999989</v>
      </c>
      <c r="F48" s="62">
        <v>1407</v>
      </c>
      <c r="G48" s="64">
        <v>14</v>
      </c>
      <c r="H48" s="71">
        <v>71.84</v>
      </c>
      <c r="I48" s="63">
        <v>773</v>
      </c>
      <c r="K48" s="62">
        <v>1411</v>
      </c>
      <c r="L48" s="64">
        <v>14</v>
      </c>
      <c r="M48" s="14">
        <v>71.84</v>
      </c>
      <c r="N48" s="27">
        <f t="shared" si="1"/>
        <v>773.28575999999998</v>
      </c>
    </row>
    <row r="49" spans="1:14" x14ac:dyDescent="0.25">
      <c r="A49" s="62">
        <v>1404</v>
      </c>
      <c r="B49" s="64">
        <v>14</v>
      </c>
      <c r="C49" s="62">
        <v>74.16</v>
      </c>
      <c r="D49" s="27">
        <f t="shared" si="0"/>
        <v>798.25823999999989</v>
      </c>
      <c r="F49" s="62">
        <v>1408</v>
      </c>
      <c r="G49" s="64">
        <v>14</v>
      </c>
      <c r="H49" s="71">
        <v>74.81</v>
      </c>
      <c r="I49" s="63">
        <v>805</v>
      </c>
      <c r="K49" s="62">
        <v>1412</v>
      </c>
      <c r="L49" s="64">
        <v>14</v>
      </c>
      <c r="M49" s="14">
        <v>71.84</v>
      </c>
      <c r="N49" s="27">
        <f t="shared" si="1"/>
        <v>773.28575999999998</v>
      </c>
    </row>
    <row r="50" spans="1:14" ht="15" customHeight="1" x14ac:dyDescent="0.25">
      <c r="A50" s="62">
        <v>1501</v>
      </c>
      <c r="B50" s="64">
        <v>15</v>
      </c>
      <c r="C50" s="14">
        <v>47.3</v>
      </c>
      <c r="D50" s="27">
        <f t="shared" si="0"/>
        <v>509.13719999999995</v>
      </c>
      <c r="F50" s="62">
        <v>1505</v>
      </c>
      <c r="G50" s="64">
        <v>15</v>
      </c>
      <c r="H50" s="71">
        <v>47.3</v>
      </c>
      <c r="I50" s="63">
        <v>509</v>
      </c>
      <c r="K50" s="62">
        <v>1509</v>
      </c>
      <c r="L50" s="64">
        <v>15</v>
      </c>
      <c r="M50" s="14">
        <v>46.65</v>
      </c>
      <c r="N50" s="27">
        <f t="shared" si="1"/>
        <v>502.14059999999995</v>
      </c>
    </row>
    <row r="51" spans="1:14" x14ac:dyDescent="0.25">
      <c r="A51" s="62">
        <v>1502</v>
      </c>
      <c r="B51" s="64">
        <v>15</v>
      </c>
      <c r="C51" s="62">
        <v>53.07</v>
      </c>
      <c r="D51" s="27">
        <f t="shared" si="0"/>
        <v>571.24547999999993</v>
      </c>
      <c r="F51" s="62">
        <v>1506</v>
      </c>
      <c r="G51" s="64">
        <v>15</v>
      </c>
      <c r="H51" s="71">
        <v>53.07</v>
      </c>
      <c r="I51" s="63">
        <v>571</v>
      </c>
      <c r="K51" s="62">
        <v>1510</v>
      </c>
      <c r="L51" s="64">
        <v>15</v>
      </c>
      <c r="M51" s="62">
        <v>53.07</v>
      </c>
      <c r="N51" s="27">
        <f t="shared" si="1"/>
        <v>571.24547999999993</v>
      </c>
    </row>
    <row r="52" spans="1:14" x14ac:dyDescent="0.25">
      <c r="A52" s="62">
        <v>1503</v>
      </c>
      <c r="B52" s="64">
        <v>15</v>
      </c>
      <c r="C52" s="62">
        <v>71.84</v>
      </c>
      <c r="D52" s="27">
        <f t="shared" si="0"/>
        <v>773.28575999999998</v>
      </c>
      <c r="F52" s="62">
        <v>1507</v>
      </c>
      <c r="G52" s="64">
        <v>15</v>
      </c>
      <c r="H52" s="71">
        <v>74.16</v>
      </c>
      <c r="I52" s="63">
        <v>798</v>
      </c>
      <c r="K52" s="62">
        <v>1511</v>
      </c>
      <c r="L52" s="64">
        <v>15</v>
      </c>
      <c r="M52" s="62">
        <v>71.84</v>
      </c>
      <c r="N52" s="27">
        <f t="shared" si="1"/>
        <v>773.28575999999998</v>
      </c>
    </row>
    <row r="53" spans="1:14" x14ac:dyDescent="0.25">
      <c r="A53" s="62">
        <v>1504</v>
      </c>
      <c r="B53" s="64">
        <v>15</v>
      </c>
      <c r="C53" s="62">
        <v>53.07</v>
      </c>
      <c r="D53" s="27">
        <f t="shared" si="0"/>
        <v>571.24547999999993</v>
      </c>
      <c r="F53" s="62">
        <v>1508</v>
      </c>
      <c r="G53" s="64">
        <v>15</v>
      </c>
      <c r="H53" s="71">
        <v>71.84</v>
      </c>
      <c r="I53" s="63">
        <v>773</v>
      </c>
      <c r="K53" s="62">
        <v>1512</v>
      </c>
      <c r="L53" s="64">
        <v>15</v>
      </c>
      <c r="M53" s="62">
        <v>74.16</v>
      </c>
      <c r="N53" s="27">
        <f t="shared" si="1"/>
        <v>798.25823999999989</v>
      </c>
    </row>
    <row r="54" spans="1:14" x14ac:dyDescent="0.25">
      <c r="A54" s="62">
        <v>1601</v>
      </c>
      <c r="B54" s="64">
        <v>16</v>
      </c>
      <c r="C54" s="14">
        <v>47.3</v>
      </c>
      <c r="D54" s="27">
        <f t="shared" si="0"/>
        <v>509.13719999999995</v>
      </c>
      <c r="F54" s="62">
        <v>1601</v>
      </c>
      <c r="G54" s="64">
        <v>16</v>
      </c>
      <c r="H54" s="71">
        <v>47.3</v>
      </c>
      <c r="I54" s="63">
        <v>509</v>
      </c>
      <c r="K54" s="62">
        <v>1609</v>
      </c>
      <c r="L54" s="64">
        <v>16</v>
      </c>
      <c r="M54" s="14">
        <v>47.3</v>
      </c>
      <c r="N54" s="27">
        <f t="shared" si="1"/>
        <v>509.13719999999995</v>
      </c>
    </row>
    <row r="55" spans="1:14" x14ac:dyDescent="0.25">
      <c r="A55" s="62">
        <v>1602</v>
      </c>
      <c r="B55" s="64">
        <v>16</v>
      </c>
      <c r="C55" s="62">
        <v>55.39</v>
      </c>
      <c r="D55" s="27">
        <f t="shared" si="0"/>
        <v>596.21795999999995</v>
      </c>
      <c r="F55" s="62">
        <v>1606</v>
      </c>
      <c r="G55" s="64">
        <v>16</v>
      </c>
      <c r="H55" s="71">
        <v>55.39</v>
      </c>
      <c r="I55" s="63">
        <v>596</v>
      </c>
      <c r="K55" s="62">
        <v>1610</v>
      </c>
      <c r="L55" s="64">
        <v>16</v>
      </c>
      <c r="M55" s="14">
        <v>55.39</v>
      </c>
      <c r="N55" s="27">
        <f t="shared" si="1"/>
        <v>596.21795999999995</v>
      </c>
    </row>
    <row r="56" spans="1:14" x14ac:dyDescent="0.25">
      <c r="A56" s="62">
        <v>1603</v>
      </c>
      <c r="B56" s="64">
        <v>16</v>
      </c>
      <c r="C56" s="62">
        <v>74.16</v>
      </c>
      <c r="D56" s="27">
        <f t="shared" si="0"/>
        <v>798.25823999999989</v>
      </c>
      <c r="F56" s="62">
        <v>1607</v>
      </c>
      <c r="G56" s="64">
        <v>16</v>
      </c>
      <c r="H56" s="71">
        <v>74.16</v>
      </c>
      <c r="I56" s="63">
        <v>798</v>
      </c>
      <c r="K56" s="62">
        <v>1611</v>
      </c>
      <c r="L56" s="64">
        <v>16</v>
      </c>
      <c r="M56" s="14">
        <v>71.84</v>
      </c>
      <c r="N56" s="27">
        <f t="shared" si="1"/>
        <v>773.28575999999998</v>
      </c>
    </row>
    <row r="57" spans="1:14" x14ac:dyDescent="0.25">
      <c r="A57" s="62">
        <v>1604</v>
      </c>
      <c r="B57" s="64">
        <v>16</v>
      </c>
      <c r="C57" s="62">
        <v>74.16</v>
      </c>
      <c r="D57" s="27">
        <f t="shared" si="0"/>
        <v>798.25823999999989</v>
      </c>
      <c r="F57" s="62">
        <v>1608</v>
      </c>
      <c r="G57" s="64">
        <v>16</v>
      </c>
      <c r="H57" s="71">
        <v>74.16</v>
      </c>
      <c r="I57" s="63">
        <v>798</v>
      </c>
      <c r="K57" s="62">
        <v>1612</v>
      </c>
      <c r="L57" s="64">
        <v>16</v>
      </c>
      <c r="M57" s="14">
        <v>71.84</v>
      </c>
      <c r="N57" s="27">
        <f t="shared" si="1"/>
        <v>773.28575999999998</v>
      </c>
    </row>
    <row r="58" spans="1:14" x14ac:dyDescent="0.25">
      <c r="A58" s="62">
        <v>1701</v>
      </c>
      <c r="B58" s="64">
        <v>17</v>
      </c>
      <c r="C58" s="14">
        <v>47.3</v>
      </c>
      <c r="D58" s="27">
        <f t="shared" si="0"/>
        <v>509.13719999999995</v>
      </c>
      <c r="F58" s="62">
        <v>1705</v>
      </c>
      <c r="G58" s="64">
        <v>17</v>
      </c>
      <c r="H58" s="71">
        <v>47.3</v>
      </c>
      <c r="I58" s="63">
        <v>509</v>
      </c>
      <c r="K58" s="62">
        <v>1709</v>
      </c>
      <c r="L58" s="64">
        <v>17</v>
      </c>
      <c r="M58" s="14">
        <v>46.65</v>
      </c>
      <c r="N58" s="27">
        <f t="shared" si="1"/>
        <v>502.14059999999995</v>
      </c>
    </row>
    <row r="59" spans="1:14" x14ac:dyDescent="0.25">
      <c r="A59" s="62">
        <v>1702</v>
      </c>
      <c r="B59" s="64">
        <v>17</v>
      </c>
      <c r="C59" s="62">
        <v>55.39</v>
      </c>
      <c r="D59" s="27">
        <f t="shared" si="0"/>
        <v>596.21795999999995</v>
      </c>
      <c r="F59" s="62">
        <v>1706</v>
      </c>
      <c r="G59" s="64">
        <v>17</v>
      </c>
      <c r="H59" s="71">
        <v>55.39</v>
      </c>
      <c r="I59" s="63">
        <v>596</v>
      </c>
      <c r="K59" s="62">
        <v>1710</v>
      </c>
      <c r="L59" s="64">
        <v>17</v>
      </c>
      <c r="M59" s="62">
        <v>53.07</v>
      </c>
      <c r="N59" s="27">
        <f t="shared" si="1"/>
        <v>571.24547999999993</v>
      </c>
    </row>
    <row r="60" spans="1:14" x14ac:dyDescent="0.25">
      <c r="A60" s="62">
        <v>1703</v>
      </c>
      <c r="B60" s="64">
        <v>17</v>
      </c>
      <c r="C60" s="62">
        <v>74.16</v>
      </c>
      <c r="D60" s="27">
        <f t="shared" si="0"/>
        <v>798.25823999999989</v>
      </c>
      <c r="F60" s="62">
        <v>1707</v>
      </c>
      <c r="G60" s="64">
        <v>17</v>
      </c>
      <c r="H60" s="71">
        <v>74.44</v>
      </c>
      <c r="I60" s="63">
        <v>801</v>
      </c>
      <c r="K60" s="62">
        <v>1711</v>
      </c>
      <c r="L60" s="64">
        <v>17</v>
      </c>
      <c r="M60" s="14">
        <v>71.84</v>
      </c>
      <c r="N60" s="27">
        <f t="shared" si="1"/>
        <v>773.28575999999998</v>
      </c>
    </row>
    <row r="61" spans="1:14" x14ac:dyDescent="0.25">
      <c r="A61" s="62">
        <v>1704</v>
      </c>
      <c r="B61" s="64">
        <v>17</v>
      </c>
      <c r="C61" s="62">
        <v>74.16</v>
      </c>
      <c r="D61" s="27">
        <f t="shared" si="0"/>
        <v>798.25823999999989</v>
      </c>
      <c r="F61" s="62">
        <v>1708</v>
      </c>
      <c r="G61" s="64">
        <v>17</v>
      </c>
      <c r="H61" s="71">
        <v>74.16</v>
      </c>
      <c r="I61" s="63">
        <v>798</v>
      </c>
      <c r="K61" s="62">
        <v>1712</v>
      </c>
      <c r="L61" s="64">
        <v>17</v>
      </c>
      <c r="M61" s="14">
        <v>71.84</v>
      </c>
      <c r="N61" s="27">
        <f t="shared" si="1"/>
        <v>773.28575999999998</v>
      </c>
    </row>
    <row r="62" spans="1:14" x14ac:dyDescent="0.25">
      <c r="A62" s="62">
        <v>1801</v>
      </c>
      <c r="B62" s="64">
        <v>18</v>
      </c>
      <c r="C62" s="14">
        <v>47.3</v>
      </c>
      <c r="D62" s="27">
        <f t="shared" si="0"/>
        <v>509.13719999999995</v>
      </c>
      <c r="F62" s="62">
        <v>1805</v>
      </c>
      <c r="G62" s="64">
        <v>18</v>
      </c>
      <c r="H62" s="71">
        <v>47.3</v>
      </c>
      <c r="I62" s="63">
        <v>509</v>
      </c>
      <c r="K62" s="56">
        <v>1809</v>
      </c>
      <c r="L62" s="64">
        <v>18</v>
      </c>
      <c r="M62" s="14">
        <v>47.3</v>
      </c>
      <c r="N62" s="27">
        <f t="shared" si="1"/>
        <v>509.13719999999995</v>
      </c>
    </row>
    <row r="63" spans="1:14" x14ac:dyDescent="0.25">
      <c r="A63" s="62">
        <v>1802</v>
      </c>
      <c r="B63" s="64">
        <v>18</v>
      </c>
      <c r="C63" s="62">
        <v>55.39</v>
      </c>
      <c r="D63" s="27">
        <f t="shared" si="0"/>
        <v>596.21795999999995</v>
      </c>
      <c r="F63" s="62">
        <v>1806</v>
      </c>
      <c r="G63" s="64">
        <v>18</v>
      </c>
      <c r="H63" s="71">
        <v>55.39</v>
      </c>
      <c r="I63" s="63">
        <v>596</v>
      </c>
      <c r="K63" s="14">
        <v>1810</v>
      </c>
      <c r="L63" s="64">
        <v>18</v>
      </c>
      <c r="M63" s="14">
        <v>53.07</v>
      </c>
      <c r="N63" s="27">
        <f t="shared" si="1"/>
        <v>571.24547999999993</v>
      </c>
    </row>
    <row r="64" spans="1:14" x14ac:dyDescent="0.25">
      <c r="A64" s="62">
        <v>1803</v>
      </c>
      <c r="B64" s="64">
        <v>18</v>
      </c>
      <c r="C64" s="62">
        <v>74.16</v>
      </c>
      <c r="D64" s="27">
        <f t="shared" si="0"/>
        <v>798.25823999999989</v>
      </c>
      <c r="F64" s="62">
        <v>1807</v>
      </c>
      <c r="G64" s="64">
        <v>18</v>
      </c>
      <c r="H64" s="71">
        <v>74.42</v>
      </c>
      <c r="I64" s="63">
        <v>801</v>
      </c>
      <c r="K64" s="62">
        <v>1811</v>
      </c>
      <c r="L64" s="64">
        <v>18</v>
      </c>
      <c r="M64" s="14">
        <v>74.349999999999994</v>
      </c>
      <c r="N64" s="27">
        <f t="shared" si="1"/>
        <v>800.3033999999999</v>
      </c>
    </row>
    <row r="65" spans="1:14" x14ac:dyDescent="0.25">
      <c r="A65" s="62">
        <v>1804</v>
      </c>
      <c r="B65" s="64">
        <v>18</v>
      </c>
      <c r="C65" s="62">
        <v>74.16</v>
      </c>
      <c r="D65" s="27">
        <f t="shared" si="0"/>
        <v>798.25823999999989</v>
      </c>
      <c r="F65" s="62">
        <v>1808</v>
      </c>
      <c r="G65" s="64">
        <v>18</v>
      </c>
      <c r="H65" s="71">
        <v>74.16</v>
      </c>
      <c r="I65" s="63">
        <v>798</v>
      </c>
      <c r="K65" s="62">
        <v>1812</v>
      </c>
      <c r="L65" s="64">
        <v>18</v>
      </c>
      <c r="M65" s="14">
        <v>71.84</v>
      </c>
      <c r="N65" s="27">
        <f t="shared" si="1"/>
        <v>773.28575999999998</v>
      </c>
    </row>
    <row r="66" spans="1:14" x14ac:dyDescent="0.25">
      <c r="A66" s="62">
        <v>1901</v>
      </c>
      <c r="B66" s="64">
        <v>19</v>
      </c>
      <c r="C66" s="14">
        <v>47.3</v>
      </c>
      <c r="D66" s="27">
        <f t="shared" si="0"/>
        <v>509.13719999999995</v>
      </c>
      <c r="F66" s="62">
        <v>1905</v>
      </c>
      <c r="G66" s="64">
        <v>19</v>
      </c>
      <c r="H66" s="71">
        <v>47.3</v>
      </c>
      <c r="I66" s="63">
        <v>509</v>
      </c>
      <c r="K66" s="62">
        <v>1909</v>
      </c>
      <c r="L66" s="64">
        <v>19</v>
      </c>
      <c r="M66" s="14">
        <v>46.65</v>
      </c>
      <c r="N66" s="27">
        <f t="shared" si="1"/>
        <v>502.14059999999995</v>
      </c>
    </row>
    <row r="67" spans="1:14" x14ac:dyDescent="0.25">
      <c r="A67" s="62">
        <v>1902</v>
      </c>
      <c r="B67" s="64">
        <v>19</v>
      </c>
      <c r="C67" s="62">
        <v>55.39</v>
      </c>
      <c r="D67" s="27">
        <f t="shared" ref="D67:D85" si="2">C67*10.764</f>
        <v>596.21795999999995</v>
      </c>
      <c r="F67" s="62">
        <v>1906</v>
      </c>
      <c r="G67" s="64">
        <v>19</v>
      </c>
      <c r="H67" s="71">
        <v>55.39</v>
      </c>
      <c r="I67" s="63">
        <v>596</v>
      </c>
      <c r="K67" s="62">
        <v>1910</v>
      </c>
      <c r="L67" s="64">
        <v>19</v>
      </c>
      <c r="M67" s="62">
        <v>53.07</v>
      </c>
      <c r="N67" s="27">
        <f t="shared" ref="N67:N85" si="3">M67*10.764</f>
        <v>571.24547999999993</v>
      </c>
    </row>
    <row r="68" spans="1:14" x14ac:dyDescent="0.25">
      <c r="A68" s="62">
        <v>1903</v>
      </c>
      <c r="B68" s="64">
        <v>19</v>
      </c>
      <c r="C68" s="62">
        <v>74.16</v>
      </c>
      <c r="D68" s="27">
        <f t="shared" si="2"/>
        <v>798.25823999999989</v>
      </c>
      <c r="F68" s="62">
        <v>1907</v>
      </c>
      <c r="G68" s="64">
        <v>19</v>
      </c>
      <c r="H68" s="71">
        <v>74.16</v>
      </c>
      <c r="I68" s="63">
        <v>798</v>
      </c>
      <c r="K68" s="62">
        <v>1911</v>
      </c>
      <c r="L68" s="64">
        <v>19</v>
      </c>
      <c r="M68" s="14">
        <v>71.84</v>
      </c>
      <c r="N68" s="27">
        <f t="shared" si="3"/>
        <v>773.28575999999998</v>
      </c>
    </row>
    <row r="69" spans="1:14" x14ac:dyDescent="0.25">
      <c r="A69" s="62">
        <v>1904</v>
      </c>
      <c r="B69" s="64">
        <v>19</v>
      </c>
      <c r="C69" s="62">
        <v>74.16</v>
      </c>
      <c r="D69" s="27">
        <f t="shared" si="2"/>
        <v>798.25823999999989</v>
      </c>
      <c r="F69" s="62">
        <v>1908</v>
      </c>
      <c r="G69" s="64">
        <v>19</v>
      </c>
      <c r="H69" s="71">
        <v>74.16</v>
      </c>
      <c r="I69" s="63">
        <v>798</v>
      </c>
      <c r="K69" s="62">
        <v>1912</v>
      </c>
      <c r="L69" s="64">
        <v>19</v>
      </c>
      <c r="M69" s="14">
        <v>71.84</v>
      </c>
      <c r="N69" s="27">
        <f t="shared" si="3"/>
        <v>773.28575999999998</v>
      </c>
    </row>
    <row r="70" spans="1:14" x14ac:dyDescent="0.25">
      <c r="A70" s="62">
        <v>2001</v>
      </c>
      <c r="B70" s="64">
        <v>20</v>
      </c>
      <c r="C70" s="14">
        <v>47.3</v>
      </c>
      <c r="D70" s="27">
        <f t="shared" si="2"/>
        <v>509.13719999999995</v>
      </c>
      <c r="F70" s="62">
        <v>2005</v>
      </c>
      <c r="G70" s="64">
        <v>20</v>
      </c>
      <c r="H70" s="71">
        <v>48.51</v>
      </c>
      <c r="I70" s="63">
        <v>522</v>
      </c>
      <c r="K70" s="62">
        <v>2009</v>
      </c>
      <c r="L70" s="64">
        <v>20</v>
      </c>
      <c r="M70" s="14">
        <v>48.14</v>
      </c>
      <c r="N70" s="27">
        <f t="shared" si="3"/>
        <v>518.17895999999996</v>
      </c>
    </row>
    <row r="71" spans="1:14" x14ac:dyDescent="0.25">
      <c r="A71" s="62">
        <v>2002</v>
      </c>
      <c r="B71" s="64">
        <v>20</v>
      </c>
      <c r="C71" s="62">
        <v>55.39</v>
      </c>
      <c r="D71" s="27">
        <f t="shared" si="2"/>
        <v>596.21795999999995</v>
      </c>
      <c r="F71" s="62">
        <v>2006</v>
      </c>
      <c r="G71" s="64">
        <v>20</v>
      </c>
      <c r="H71" s="71">
        <v>55.48</v>
      </c>
      <c r="I71" s="63">
        <v>597</v>
      </c>
      <c r="K71" s="62">
        <v>2010</v>
      </c>
      <c r="L71" s="64">
        <v>20</v>
      </c>
      <c r="M71" s="14">
        <v>53.07</v>
      </c>
      <c r="N71" s="27">
        <f t="shared" si="3"/>
        <v>571.24547999999993</v>
      </c>
    </row>
    <row r="72" spans="1:14" x14ac:dyDescent="0.25">
      <c r="A72" s="62">
        <v>2003</v>
      </c>
      <c r="B72" s="64">
        <v>20</v>
      </c>
      <c r="C72" s="62">
        <v>71.84</v>
      </c>
      <c r="D72" s="27">
        <f t="shared" si="2"/>
        <v>773.28575999999998</v>
      </c>
      <c r="F72" s="62">
        <v>2007</v>
      </c>
      <c r="G72" s="64">
        <v>20</v>
      </c>
      <c r="H72" s="71">
        <v>74.16</v>
      </c>
      <c r="I72" s="63">
        <v>798</v>
      </c>
      <c r="K72" s="62">
        <v>2011</v>
      </c>
      <c r="L72" s="64">
        <v>20</v>
      </c>
      <c r="M72" s="14">
        <v>74.16</v>
      </c>
      <c r="N72" s="27">
        <f t="shared" si="3"/>
        <v>798.25823999999989</v>
      </c>
    </row>
    <row r="73" spans="1:14" x14ac:dyDescent="0.25">
      <c r="A73" s="62">
        <v>2004</v>
      </c>
      <c r="B73" s="64">
        <v>20</v>
      </c>
      <c r="C73" s="62">
        <v>74.16</v>
      </c>
      <c r="D73" s="27">
        <f t="shared" si="2"/>
        <v>798.25823999999989</v>
      </c>
      <c r="F73" s="62">
        <v>2008</v>
      </c>
      <c r="G73" s="64">
        <v>20</v>
      </c>
      <c r="H73" s="71">
        <v>74.16</v>
      </c>
      <c r="I73" s="63">
        <v>798</v>
      </c>
      <c r="K73" s="62">
        <v>2012</v>
      </c>
      <c r="L73" s="64">
        <v>20</v>
      </c>
      <c r="M73" s="14">
        <v>74.16</v>
      </c>
      <c r="N73" s="27">
        <f t="shared" si="3"/>
        <v>798.25823999999989</v>
      </c>
    </row>
    <row r="74" spans="1:14" x14ac:dyDescent="0.25">
      <c r="A74" s="62">
        <v>2101</v>
      </c>
      <c r="B74" s="64">
        <v>21</v>
      </c>
      <c r="C74" s="14">
        <v>47.3</v>
      </c>
      <c r="D74" s="27">
        <f t="shared" si="2"/>
        <v>509.13719999999995</v>
      </c>
      <c r="F74" s="62">
        <v>2105</v>
      </c>
      <c r="G74" s="64">
        <v>21</v>
      </c>
      <c r="H74" s="71">
        <v>48.51</v>
      </c>
      <c r="I74" s="63">
        <v>522</v>
      </c>
      <c r="K74" s="62">
        <v>2109</v>
      </c>
      <c r="L74" s="64">
        <v>21</v>
      </c>
      <c r="M74" s="14">
        <v>47.3</v>
      </c>
      <c r="N74" s="27">
        <f t="shared" si="3"/>
        <v>509.13719999999995</v>
      </c>
    </row>
    <row r="75" spans="1:14" x14ac:dyDescent="0.25">
      <c r="A75" s="62">
        <v>2102</v>
      </c>
      <c r="B75" s="64">
        <v>21</v>
      </c>
      <c r="C75" s="62">
        <v>55.39</v>
      </c>
      <c r="D75" s="27">
        <f t="shared" si="2"/>
        <v>596.21795999999995</v>
      </c>
      <c r="F75" s="62">
        <v>2106</v>
      </c>
      <c r="G75" s="64">
        <v>21</v>
      </c>
      <c r="H75" s="71">
        <v>55.48</v>
      </c>
      <c r="I75" s="63">
        <v>597</v>
      </c>
      <c r="K75" s="62">
        <v>2110</v>
      </c>
      <c r="L75" s="64">
        <v>21</v>
      </c>
      <c r="M75" s="62">
        <v>53.07</v>
      </c>
      <c r="N75" s="27">
        <f t="shared" si="3"/>
        <v>571.24547999999993</v>
      </c>
    </row>
    <row r="76" spans="1:14" x14ac:dyDescent="0.25">
      <c r="A76" s="62">
        <v>2103</v>
      </c>
      <c r="B76" s="64">
        <v>21</v>
      </c>
      <c r="C76" s="62">
        <v>74.16</v>
      </c>
      <c r="D76" s="27">
        <f t="shared" si="2"/>
        <v>798.25823999999989</v>
      </c>
      <c r="F76" s="62">
        <v>2107</v>
      </c>
      <c r="G76" s="64">
        <v>21</v>
      </c>
      <c r="H76" s="71">
        <v>74.16</v>
      </c>
      <c r="I76" s="63">
        <v>798</v>
      </c>
      <c r="K76" s="62">
        <v>2111</v>
      </c>
      <c r="L76" s="64">
        <v>21</v>
      </c>
      <c r="M76" s="62">
        <v>71.84</v>
      </c>
      <c r="N76" s="27">
        <f t="shared" si="3"/>
        <v>773.28575999999998</v>
      </c>
    </row>
    <row r="77" spans="1:14" x14ac:dyDescent="0.25">
      <c r="A77" s="62">
        <v>2104</v>
      </c>
      <c r="B77" s="64">
        <v>21</v>
      </c>
      <c r="C77" s="62">
        <v>74.16</v>
      </c>
      <c r="D77" s="27">
        <f t="shared" si="2"/>
        <v>798.25823999999989</v>
      </c>
      <c r="F77" s="62">
        <v>2108</v>
      </c>
      <c r="G77" s="64">
        <v>21</v>
      </c>
      <c r="H77" s="71">
        <v>74.16</v>
      </c>
      <c r="I77" s="63">
        <v>798</v>
      </c>
      <c r="K77" s="62">
        <v>2112</v>
      </c>
      <c r="L77" s="64">
        <v>21</v>
      </c>
      <c r="M77" s="62">
        <v>74.16</v>
      </c>
      <c r="N77" s="27">
        <f t="shared" si="3"/>
        <v>798.25823999999989</v>
      </c>
    </row>
    <row r="78" spans="1:14" x14ac:dyDescent="0.25">
      <c r="A78" s="62">
        <v>2201</v>
      </c>
      <c r="B78" s="64">
        <v>22</v>
      </c>
      <c r="C78" s="14">
        <v>47.3</v>
      </c>
      <c r="D78" s="27">
        <f t="shared" si="2"/>
        <v>509.13719999999995</v>
      </c>
      <c r="F78" s="62">
        <v>2205</v>
      </c>
      <c r="G78" s="64">
        <v>22</v>
      </c>
      <c r="H78" s="71">
        <v>47.3</v>
      </c>
      <c r="I78" s="63">
        <v>509</v>
      </c>
      <c r="K78" s="62">
        <v>2209</v>
      </c>
      <c r="L78" s="64">
        <v>22</v>
      </c>
      <c r="M78" s="62">
        <v>47.3</v>
      </c>
      <c r="N78" s="27">
        <f t="shared" si="3"/>
        <v>509.13719999999995</v>
      </c>
    </row>
    <row r="79" spans="1:14" x14ac:dyDescent="0.25">
      <c r="A79" s="62">
        <v>2202</v>
      </c>
      <c r="B79" s="64">
        <v>22</v>
      </c>
      <c r="C79" s="62">
        <v>55.39</v>
      </c>
      <c r="D79" s="27">
        <f t="shared" si="2"/>
        <v>596.21795999999995</v>
      </c>
      <c r="F79" s="62">
        <v>2206</v>
      </c>
      <c r="G79" s="64">
        <v>22</v>
      </c>
      <c r="H79" s="71">
        <v>55.39</v>
      </c>
      <c r="I79" s="63">
        <v>596</v>
      </c>
      <c r="K79" s="62">
        <v>2210</v>
      </c>
      <c r="L79" s="64">
        <v>22</v>
      </c>
      <c r="M79" s="62">
        <v>53.07</v>
      </c>
      <c r="N79" s="27">
        <f t="shared" si="3"/>
        <v>571.24547999999993</v>
      </c>
    </row>
    <row r="80" spans="1:14" x14ac:dyDescent="0.25">
      <c r="A80" s="62">
        <v>2203</v>
      </c>
      <c r="B80" s="64">
        <v>22</v>
      </c>
      <c r="C80" s="62">
        <v>74.16</v>
      </c>
      <c r="D80" s="27">
        <f t="shared" si="2"/>
        <v>798.25823999999989</v>
      </c>
      <c r="F80" s="62">
        <v>2207</v>
      </c>
      <c r="G80" s="64">
        <v>22</v>
      </c>
      <c r="H80" s="71">
        <v>74.16</v>
      </c>
      <c r="I80" s="63">
        <v>798</v>
      </c>
      <c r="K80" s="62">
        <v>2211</v>
      </c>
      <c r="L80" s="64">
        <v>22</v>
      </c>
      <c r="M80" s="62">
        <v>74.16</v>
      </c>
      <c r="N80" s="27">
        <f t="shared" si="3"/>
        <v>798.25823999999989</v>
      </c>
    </row>
    <row r="81" spans="1:14" x14ac:dyDescent="0.25">
      <c r="A81" s="62">
        <v>2204</v>
      </c>
      <c r="B81" s="64">
        <v>22</v>
      </c>
      <c r="C81" s="62">
        <v>74.16</v>
      </c>
      <c r="D81" s="27">
        <f t="shared" si="2"/>
        <v>798.25823999999989</v>
      </c>
      <c r="F81" s="62">
        <v>2208</v>
      </c>
      <c r="G81" s="64">
        <v>22</v>
      </c>
      <c r="H81" s="71">
        <v>74.16</v>
      </c>
      <c r="I81" s="63">
        <v>798</v>
      </c>
      <c r="K81" s="62">
        <v>2212</v>
      </c>
      <c r="L81" s="64">
        <v>22</v>
      </c>
      <c r="M81" s="62">
        <v>74.16</v>
      </c>
      <c r="N81" s="27">
        <f t="shared" si="3"/>
        <v>798.25823999999989</v>
      </c>
    </row>
    <row r="82" spans="1:14" x14ac:dyDescent="0.25">
      <c r="A82" s="62">
        <v>2301</v>
      </c>
      <c r="B82" s="64">
        <v>23</v>
      </c>
      <c r="C82" s="14">
        <v>47.3</v>
      </c>
      <c r="D82" s="27">
        <f t="shared" si="2"/>
        <v>509.13719999999995</v>
      </c>
      <c r="F82" s="62">
        <v>2305</v>
      </c>
      <c r="G82" s="64">
        <v>23</v>
      </c>
      <c r="H82" s="71">
        <v>48.51</v>
      </c>
      <c r="I82" s="63">
        <v>522</v>
      </c>
      <c r="K82" s="62">
        <v>2309</v>
      </c>
      <c r="L82" s="64">
        <v>23</v>
      </c>
      <c r="M82" s="14">
        <v>47.3</v>
      </c>
      <c r="N82" s="27">
        <f t="shared" si="3"/>
        <v>509.13719999999995</v>
      </c>
    </row>
    <row r="83" spans="1:14" x14ac:dyDescent="0.25">
      <c r="A83" s="62">
        <v>2302</v>
      </c>
      <c r="B83" s="64">
        <v>23</v>
      </c>
      <c r="C83" s="62">
        <v>55.39</v>
      </c>
      <c r="D83" s="27">
        <f t="shared" si="2"/>
        <v>596.21795999999995</v>
      </c>
      <c r="F83" s="62">
        <v>2306</v>
      </c>
      <c r="G83" s="64">
        <v>23</v>
      </c>
      <c r="H83" s="71">
        <v>55.48</v>
      </c>
      <c r="I83" s="63">
        <v>597</v>
      </c>
      <c r="K83" s="62">
        <v>2310</v>
      </c>
      <c r="L83" s="64">
        <v>23</v>
      </c>
      <c r="M83" s="14">
        <v>55.39</v>
      </c>
      <c r="N83" s="27">
        <f t="shared" si="3"/>
        <v>596.21795999999995</v>
      </c>
    </row>
    <row r="84" spans="1:14" x14ac:dyDescent="0.25">
      <c r="A84" s="62">
        <v>2303</v>
      </c>
      <c r="B84" s="64">
        <v>23</v>
      </c>
      <c r="C84" s="62">
        <v>74.16</v>
      </c>
      <c r="D84" s="27">
        <f t="shared" si="2"/>
        <v>798.25823999999989</v>
      </c>
      <c r="F84" s="62">
        <v>2307</v>
      </c>
      <c r="G84" s="64">
        <v>23</v>
      </c>
      <c r="H84" s="71">
        <v>74.16</v>
      </c>
      <c r="I84" s="63">
        <v>798</v>
      </c>
      <c r="K84" s="62">
        <v>2311</v>
      </c>
      <c r="L84" s="64">
        <v>23</v>
      </c>
      <c r="M84" s="14">
        <v>74.16</v>
      </c>
      <c r="N84" s="27">
        <f t="shared" si="3"/>
        <v>798.25823999999989</v>
      </c>
    </row>
    <row r="85" spans="1:14" x14ac:dyDescent="0.25">
      <c r="A85" s="62">
        <v>2304</v>
      </c>
      <c r="B85" s="64">
        <v>23</v>
      </c>
      <c r="C85" s="62">
        <v>74.16</v>
      </c>
      <c r="D85" s="27">
        <f t="shared" si="2"/>
        <v>798.25823999999989</v>
      </c>
      <c r="F85" s="62">
        <v>2308</v>
      </c>
      <c r="G85" s="64">
        <v>23</v>
      </c>
      <c r="H85" s="71">
        <v>74.16</v>
      </c>
      <c r="I85" s="63">
        <v>798</v>
      </c>
      <c r="K85" s="62">
        <v>2312</v>
      </c>
      <c r="L85" s="64">
        <v>23</v>
      </c>
      <c r="M85" s="14">
        <v>74.16</v>
      </c>
      <c r="N85" s="27">
        <f t="shared" si="3"/>
        <v>798.25823999999989</v>
      </c>
    </row>
    <row r="86" spans="1:14" x14ac:dyDescent="0.25">
      <c r="D86" s="3">
        <f>SUM(D2:D85)</f>
        <v>54885.528360000026</v>
      </c>
    </row>
  </sheetData>
  <mergeCells count="3">
    <mergeCell ref="A1:D1"/>
    <mergeCell ref="F1:I1"/>
    <mergeCell ref="K1:N1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A1:R32"/>
  <sheetViews>
    <sheetView zoomScale="130" zoomScaleNormal="130" workbookViewId="0">
      <selection activeCell="B13" sqref="B13:L13"/>
    </sheetView>
  </sheetViews>
  <sheetFormatPr defaultRowHeight="15" x14ac:dyDescent="0.25"/>
  <cols>
    <col min="1" max="1" width="15" customWidth="1"/>
    <col min="3" max="5" width="10.42578125" customWidth="1"/>
    <col min="6" max="6" width="14.28515625" bestFit="1" customWidth="1"/>
    <col min="7" max="7" width="14.28515625" customWidth="1"/>
    <col min="8" max="8" width="17.7109375" customWidth="1"/>
    <col min="9" max="9" width="16.5703125" customWidth="1"/>
    <col min="10" max="10" width="13.85546875" customWidth="1"/>
    <col min="12" max="12" width="18.42578125" customWidth="1"/>
    <col min="13" max="13" width="14.28515625" bestFit="1" customWidth="1"/>
    <col min="15" max="15" width="10" bestFit="1" customWidth="1"/>
  </cols>
  <sheetData>
    <row r="1" spans="1:18" x14ac:dyDescent="0.25">
      <c r="P1" s="1"/>
      <c r="Q1" s="1"/>
      <c r="R1" s="1"/>
    </row>
    <row r="2" spans="1:18" x14ac:dyDescent="0.25">
      <c r="A2" t="s">
        <v>37</v>
      </c>
      <c r="B2" s="16"/>
      <c r="P2" s="1"/>
      <c r="Q2" s="1"/>
      <c r="R2" s="1"/>
    </row>
    <row r="3" spans="1:18" x14ac:dyDescent="0.25">
      <c r="F3" s="3"/>
      <c r="H3" s="9"/>
      <c r="M3" s="9"/>
      <c r="P3" s="1"/>
      <c r="Q3" s="1"/>
      <c r="R3" s="1"/>
    </row>
    <row r="4" spans="1:18" s="16" customFormat="1" x14ac:dyDescent="0.25">
      <c r="A4" s="35" t="s">
        <v>14</v>
      </c>
      <c r="B4" s="37" t="s">
        <v>15</v>
      </c>
      <c r="C4" s="37" t="s">
        <v>16</v>
      </c>
      <c r="D4" s="37"/>
      <c r="E4" s="37"/>
      <c r="F4" s="37" t="s">
        <v>18</v>
      </c>
      <c r="G4" s="37" t="s">
        <v>19</v>
      </c>
      <c r="H4" s="38" t="s">
        <v>17</v>
      </c>
      <c r="I4" s="39" t="s">
        <v>7</v>
      </c>
      <c r="J4" s="37"/>
      <c r="K4" s="37"/>
      <c r="L4" s="37"/>
      <c r="M4" s="38"/>
      <c r="O4" s="40"/>
      <c r="P4" s="41"/>
      <c r="Q4" s="41"/>
      <c r="R4" s="41"/>
    </row>
    <row r="5" spans="1:18" x14ac:dyDescent="0.25">
      <c r="A5" s="18">
        <v>1</v>
      </c>
      <c r="B5" s="10" t="s">
        <v>25</v>
      </c>
      <c r="C5" s="10">
        <v>61.03</v>
      </c>
      <c r="D5" s="19">
        <f>C5*10.764</f>
        <v>656.92692</v>
      </c>
      <c r="E5" s="19">
        <f>D5/1.1</f>
        <v>597.20629090909085</v>
      </c>
      <c r="F5" s="10">
        <v>61.03</v>
      </c>
      <c r="G5" s="19">
        <f>F5*10.764</f>
        <v>656.92692</v>
      </c>
      <c r="H5" s="36">
        <f>I5/G5</f>
        <v>14004.601912188346</v>
      </c>
      <c r="I5" s="72">
        <v>9200000</v>
      </c>
      <c r="J5" s="10">
        <v>460000</v>
      </c>
      <c r="K5" s="10">
        <v>30000</v>
      </c>
      <c r="L5" s="72">
        <f>I5+J5+K5</f>
        <v>9690000</v>
      </c>
      <c r="M5" s="36">
        <f>L5/G5</f>
        <v>14750.499187946203</v>
      </c>
      <c r="P5" s="1"/>
      <c r="Q5" s="1"/>
      <c r="R5" s="1"/>
    </row>
    <row r="6" spans="1:18" x14ac:dyDescent="0.25">
      <c r="A6" s="18">
        <v>2</v>
      </c>
      <c r="B6" s="10" t="s">
        <v>26</v>
      </c>
      <c r="C6" s="10">
        <v>61.03</v>
      </c>
      <c r="D6" s="19">
        <f t="shared" ref="D6:D17" si="0">C6*10.764</f>
        <v>656.92692</v>
      </c>
      <c r="E6" s="19">
        <f t="shared" ref="E6:E17" si="1">D6/1.1</f>
        <v>597.20629090909085</v>
      </c>
      <c r="F6" s="10">
        <v>61.03</v>
      </c>
      <c r="G6" s="19">
        <f>F6*10.764</f>
        <v>656.92692</v>
      </c>
      <c r="H6" s="36">
        <f>I6/G6</f>
        <v>14004.601912188346</v>
      </c>
      <c r="I6" s="72">
        <v>9200000</v>
      </c>
      <c r="J6" s="10">
        <v>552000</v>
      </c>
      <c r="K6" s="10">
        <v>30000</v>
      </c>
      <c r="L6" s="72">
        <f>I6+J6+K6</f>
        <v>9782000</v>
      </c>
      <c r="M6" s="36">
        <f>L6/G6</f>
        <v>14890.545207068086</v>
      </c>
      <c r="P6" s="1"/>
      <c r="Q6" s="1"/>
      <c r="R6" s="1"/>
    </row>
    <row r="7" spans="1:18" x14ac:dyDescent="0.25">
      <c r="A7" s="18">
        <v>3</v>
      </c>
      <c r="B7" s="10" t="s">
        <v>27</v>
      </c>
      <c r="C7" s="10">
        <v>81.89</v>
      </c>
      <c r="D7" s="19">
        <f t="shared" si="0"/>
        <v>881.46395999999993</v>
      </c>
      <c r="E7" s="19">
        <f t="shared" si="1"/>
        <v>801.33087272727255</v>
      </c>
      <c r="F7" s="10">
        <v>81.89</v>
      </c>
      <c r="G7" s="19">
        <f t="shared" ref="G7:G16" si="2">F7*10.764</f>
        <v>881.46395999999993</v>
      </c>
      <c r="H7" s="36">
        <f>I7/G7</f>
        <v>13812.249340290669</v>
      </c>
      <c r="I7" s="72">
        <v>12175000</v>
      </c>
      <c r="J7" s="10">
        <v>730500</v>
      </c>
      <c r="K7" s="10">
        <v>30000</v>
      </c>
      <c r="L7" s="72">
        <f>I7+J7+K7</f>
        <v>12935500</v>
      </c>
      <c r="M7" s="36">
        <f>L7/G7</f>
        <v>14675.018590663651</v>
      </c>
    </row>
    <row r="8" spans="1:18" x14ac:dyDescent="0.25">
      <c r="A8" s="18">
        <v>4</v>
      </c>
      <c r="B8" s="10" t="s">
        <v>28</v>
      </c>
      <c r="C8" s="10">
        <v>52.03</v>
      </c>
      <c r="D8" s="19">
        <f t="shared" si="0"/>
        <v>560.05092000000002</v>
      </c>
      <c r="E8" s="19">
        <f t="shared" si="1"/>
        <v>509.13719999999995</v>
      </c>
      <c r="F8" s="42">
        <f>G8/10.764</f>
        <v>47.287253808992944</v>
      </c>
      <c r="G8" s="19">
        <v>509</v>
      </c>
      <c r="H8" s="36">
        <f t="shared" ref="H8:H16" si="3">I8/G8</f>
        <v>11394.891944990177</v>
      </c>
      <c r="I8" s="72">
        <v>5800000</v>
      </c>
      <c r="J8" s="10">
        <v>62500</v>
      </c>
      <c r="K8" s="10">
        <v>30000</v>
      </c>
      <c r="L8" s="72">
        <f t="shared" ref="L8:L17" si="4">I8+J8+K8</f>
        <v>5892500</v>
      </c>
      <c r="M8" s="36">
        <f t="shared" ref="M8:M17" si="5">L8/G8</f>
        <v>11576.620825147347</v>
      </c>
    </row>
    <row r="9" spans="1:18" x14ac:dyDescent="0.25">
      <c r="A9" s="18">
        <v>5</v>
      </c>
      <c r="B9" s="10" t="s">
        <v>29</v>
      </c>
      <c r="C9" s="10">
        <v>53.36</v>
      </c>
      <c r="D9" s="19">
        <f t="shared" si="0"/>
        <v>574.36703999999997</v>
      </c>
      <c r="E9" s="19">
        <f t="shared" si="1"/>
        <v>522.15185454545451</v>
      </c>
      <c r="F9" s="10">
        <v>53.36</v>
      </c>
      <c r="G9" s="19">
        <f t="shared" si="2"/>
        <v>574.36703999999997</v>
      </c>
      <c r="H9" s="36">
        <f t="shared" si="3"/>
        <v>13928.375834379354</v>
      </c>
      <c r="I9" s="72">
        <v>8000000</v>
      </c>
      <c r="J9" s="10">
        <v>480000</v>
      </c>
      <c r="K9" s="10">
        <v>30000</v>
      </c>
      <c r="L9" s="72">
        <f t="shared" si="4"/>
        <v>8510000</v>
      </c>
      <c r="M9" s="36">
        <f t="shared" si="5"/>
        <v>14816.309793821039</v>
      </c>
    </row>
    <row r="10" spans="1:18" x14ac:dyDescent="0.25">
      <c r="A10" s="18">
        <v>6</v>
      </c>
      <c r="B10" s="17" t="s">
        <v>30</v>
      </c>
      <c r="C10" s="17">
        <v>60.93</v>
      </c>
      <c r="D10" s="19">
        <f t="shared" si="0"/>
        <v>655.85051999999996</v>
      </c>
      <c r="E10" s="19">
        <f t="shared" si="1"/>
        <v>596.22774545454536</v>
      </c>
      <c r="F10" s="17">
        <v>60.93</v>
      </c>
      <c r="G10" s="19">
        <f t="shared" si="2"/>
        <v>655.85051999999996</v>
      </c>
      <c r="H10" s="36">
        <f t="shared" si="3"/>
        <v>4879.1605745772686</v>
      </c>
      <c r="I10" s="73">
        <v>3200000</v>
      </c>
      <c r="J10" s="17">
        <v>423000</v>
      </c>
      <c r="K10" s="10">
        <v>30000</v>
      </c>
      <c r="L10" s="72">
        <f t="shared" si="4"/>
        <v>3653000</v>
      </c>
      <c r="M10" s="36">
        <f t="shared" si="5"/>
        <v>5569.8667434158624</v>
      </c>
    </row>
    <row r="11" spans="1:18" x14ac:dyDescent="0.25">
      <c r="A11" s="18">
        <v>7</v>
      </c>
      <c r="B11" s="17" t="s">
        <v>31</v>
      </c>
      <c r="C11" s="17">
        <v>60.93</v>
      </c>
      <c r="D11" s="19">
        <f t="shared" si="0"/>
        <v>655.85051999999996</v>
      </c>
      <c r="E11" s="19">
        <f t="shared" si="1"/>
        <v>596.22774545454536</v>
      </c>
      <c r="F11" s="17">
        <v>60.93</v>
      </c>
      <c r="G11" s="19">
        <f t="shared" si="2"/>
        <v>655.85051999999996</v>
      </c>
      <c r="H11" s="36">
        <f t="shared" si="3"/>
        <v>13646.402232020797</v>
      </c>
      <c r="I11" s="73">
        <v>8950000</v>
      </c>
      <c r="J11" s="17">
        <v>537000</v>
      </c>
      <c r="K11" s="10">
        <v>30000</v>
      </c>
      <c r="L11" s="72">
        <f t="shared" si="4"/>
        <v>9517000</v>
      </c>
      <c r="M11" s="36">
        <f t="shared" si="5"/>
        <v>14510.928496328706</v>
      </c>
    </row>
    <row r="12" spans="1:18" x14ac:dyDescent="0.25">
      <c r="A12" s="18">
        <v>8</v>
      </c>
      <c r="B12" s="17" t="s">
        <v>32</v>
      </c>
      <c r="C12" s="17">
        <v>81.89</v>
      </c>
      <c r="D12" s="19">
        <f t="shared" si="0"/>
        <v>881.46395999999993</v>
      </c>
      <c r="E12" s="19">
        <f t="shared" si="1"/>
        <v>801.33087272727255</v>
      </c>
      <c r="F12" s="17">
        <v>81.89</v>
      </c>
      <c r="G12" s="19">
        <f t="shared" si="2"/>
        <v>881.46395999999993</v>
      </c>
      <c r="H12" s="36">
        <f t="shared" si="3"/>
        <v>13670.439798809246</v>
      </c>
      <c r="I12" s="73">
        <v>12050000</v>
      </c>
      <c r="J12" s="17">
        <v>723000</v>
      </c>
      <c r="K12" s="10">
        <v>30000</v>
      </c>
      <c r="L12" s="72">
        <f t="shared" si="4"/>
        <v>12803000</v>
      </c>
      <c r="M12" s="36">
        <f t="shared" si="5"/>
        <v>14524.700476693342</v>
      </c>
    </row>
    <row r="13" spans="1:18" x14ac:dyDescent="0.25">
      <c r="A13" s="18">
        <v>9</v>
      </c>
      <c r="B13" s="17" t="s">
        <v>33</v>
      </c>
      <c r="C13" s="17">
        <v>82.09</v>
      </c>
      <c r="D13" s="19">
        <f t="shared" si="0"/>
        <v>883.61676</v>
      </c>
      <c r="E13" s="19">
        <f t="shared" si="1"/>
        <v>803.28796363636354</v>
      </c>
      <c r="F13" s="17">
        <v>82.09</v>
      </c>
      <c r="G13" s="43">
        <f t="shared" si="2"/>
        <v>883.61676</v>
      </c>
      <c r="H13" s="11">
        <f t="shared" si="3"/>
        <v>13637.133818059314</v>
      </c>
      <c r="I13" s="73">
        <v>12050000</v>
      </c>
      <c r="J13" s="17">
        <v>723000</v>
      </c>
      <c r="K13" s="10">
        <v>30000</v>
      </c>
      <c r="L13" s="72">
        <f t="shared" si="4"/>
        <v>12803000</v>
      </c>
      <c r="M13" s="12">
        <f t="shared" si="5"/>
        <v>14489.313217644265</v>
      </c>
    </row>
    <row r="14" spans="1:18" x14ac:dyDescent="0.25">
      <c r="A14" s="18">
        <v>10</v>
      </c>
      <c r="B14" s="17" t="s">
        <v>34</v>
      </c>
      <c r="C14" s="17">
        <v>82.09</v>
      </c>
      <c r="D14" s="19">
        <f t="shared" si="0"/>
        <v>883.61676</v>
      </c>
      <c r="E14" s="19">
        <f t="shared" si="1"/>
        <v>803.28796363636354</v>
      </c>
      <c r="F14" s="17">
        <v>82.09</v>
      </c>
      <c r="G14" s="43">
        <f t="shared" si="2"/>
        <v>883.61676</v>
      </c>
      <c r="H14" s="11">
        <f t="shared" si="3"/>
        <v>13920.061905570918</v>
      </c>
      <c r="I14" s="73">
        <v>12300000</v>
      </c>
      <c r="J14" s="17">
        <v>738000</v>
      </c>
      <c r="K14" s="10">
        <v>30000</v>
      </c>
      <c r="L14" s="72">
        <f t="shared" si="4"/>
        <v>13068000</v>
      </c>
      <c r="M14" s="12">
        <f t="shared" si="5"/>
        <v>14789.216990406565</v>
      </c>
    </row>
    <row r="15" spans="1:18" x14ac:dyDescent="0.25">
      <c r="A15" s="18">
        <v>11</v>
      </c>
      <c r="B15" s="17" t="s">
        <v>35</v>
      </c>
      <c r="C15" s="17">
        <v>52.01</v>
      </c>
      <c r="D15" s="19">
        <f t="shared" si="0"/>
        <v>559.8356399999999</v>
      </c>
      <c r="E15" s="19">
        <f t="shared" si="1"/>
        <v>508.94149090909076</v>
      </c>
      <c r="F15" s="17">
        <v>52.01</v>
      </c>
      <c r="G15" s="43">
        <f t="shared" si="2"/>
        <v>559.8356399999999</v>
      </c>
      <c r="H15" s="11">
        <f t="shared" si="3"/>
        <v>13396.789100458131</v>
      </c>
      <c r="I15" s="73">
        <v>7500000</v>
      </c>
      <c r="J15" s="17">
        <v>450000</v>
      </c>
      <c r="K15" s="10">
        <v>30000</v>
      </c>
      <c r="L15" s="72">
        <f t="shared" si="4"/>
        <v>7980000</v>
      </c>
      <c r="M15" s="12">
        <f t="shared" si="5"/>
        <v>14254.18360288745</v>
      </c>
    </row>
    <row r="16" spans="1:18" x14ac:dyDescent="0.25">
      <c r="A16" s="18">
        <v>12</v>
      </c>
      <c r="B16" s="17" t="s">
        <v>36</v>
      </c>
      <c r="C16" s="17">
        <v>52.02</v>
      </c>
      <c r="D16" s="19">
        <f t="shared" si="0"/>
        <v>559.94327999999996</v>
      </c>
      <c r="E16" s="19">
        <f t="shared" si="1"/>
        <v>509.03934545454536</v>
      </c>
      <c r="F16" s="17">
        <v>52.02</v>
      </c>
      <c r="G16" s="43">
        <f t="shared" si="2"/>
        <v>559.94327999999996</v>
      </c>
      <c r="H16" s="11">
        <f t="shared" si="3"/>
        <v>13751.392819644163</v>
      </c>
      <c r="I16" s="73">
        <v>7700000</v>
      </c>
      <c r="J16" s="17">
        <v>462000</v>
      </c>
      <c r="K16" s="10">
        <v>30000</v>
      </c>
      <c r="L16" s="72">
        <f t="shared" si="4"/>
        <v>8192000</v>
      </c>
      <c r="M16" s="12">
        <f t="shared" si="5"/>
        <v>14630.053243964283</v>
      </c>
    </row>
    <row r="17" spans="2:13" x14ac:dyDescent="0.25">
      <c r="B17" s="17" t="s">
        <v>78</v>
      </c>
      <c r="C17" s="17">
        <v>63.484999999999999</v>
      </c>
      <c r="D17" s="19">
        <f t="shared" si="0"/>
        <v>683.35253999999998</v>
      </c>
      <c r="E17" s="19">
        <f t="shared" si="1"/>
        <v>621.22958181818171</v>
      </c>
      <c r="F17" s="90">
        <f>G17/10.764</f>
        <v>47.844667409884806</v>
      </c>
      <c r="G17" s="17">
        <v>515</v>
      </c>
      <c r="H17" s="11"/>
      <c r="I17" s="73">
        <v>9936000</v>
      </c>
      <c r="J17" s="17">
        <v>596200</v>
      </c>
      <c r="K17" s="10">
        <v>30000</v>
      </c>
      <c r="L17" s="72">
        <f t="shared" si="4"/>
        <v>10562200</v>
      </c>
      <c r="M17" s="12">
        <f t="shared" si="5"/>
        <v>20509.126213592233</v>
      </c>
    </row>
    <row r="18" spans="2:13" x14ac:dyDescent="0.25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45"/>
      <c r="M18" s="44"/>
    </row>
    <row r="19" spans="2:13" x14ac:dyDescent="0.25">
      <c r="B19" s="17"/>
      <c r="C19" s="17"/>
      <c r="D19" s="17"/>
      <c r="E19" s="17"/>
      <c r="F19" s="17"/>
      <c r="G19" s="17"/>
      <c r="H19" s="17"/>
      <c r="I19" s="74"/>
      <c r="J19" s="17"/>
      <c r="K19" s="17"/>
      <c r="L19" s="17"/>
      <c r="M19" s="17"/>
    </row>
    <row r="20" spans="2:13" x14ac:dyDescent="0.25">
      <c r="B20" s="17"/>
      <c r="C20" s="17"/>
      <c r="D20" s="17"/>
      <c r="E20" s="17"/>
      <c r="F20" s="43"/>
      <c r="G20" s="17"/>
      <c r="H20" s="17"/>
      <c r="I20" s="74"/>
      <c r="J20" s="17"/>
      <c r="K20" s="17"/>
      <c r="L20" s="17"/>
      <c r="M20" s="17"/>
    </row>
    <row r="21" spans="2:13" x14ac:dyDescent="0.25">
      <c r="B21" s="17"/>
      <c r="C21" s="17"/>
      <c r="D21" s="17"/>
      <c r="E21" s="17"/>
      <c r="F21" s="17"/>
      <c r="G21" s="17"/>
      <c r="H21" s="17"/>
      <c r="I21" s="74"/>
      <c r="J21" s="17"/>
      <c r="K21" s="17"/>
      <c r="L21" s="17"/>
      <c r="M21" s="17"/>
    </row>
    <row r="22" spans="2:13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2:13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2:13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2:13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2:13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2:13" x14ac:dyDescent="0.2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2:13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2:13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2:13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2:13" x14ac:dyDescent="0.2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2:13" x14ac:dyDescent="0.2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A1"/>
  <sheetViews>
    <sheetView topLeftCell="A13" workbookViewId="0">
      <selection activeCell="B15" sqref="B1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 Wing</vt:lpstr>
      <vt:lpstr>B Wing</vt:lpstr>
      <vt:lpstr>C Wing</vt:lpstr>
      <vt:lpstr>Total</vt:lpstr>
      <vt:lpstr>RERA</vt:lpstr>
      <vt:lpstr>Typical Floor</vt:lpstr>
      <vt:lpstr>Sheet1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2024-04-04T12:38:17Z</dcterms:modified>
</cp:coreProperties>
</file>