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hisar (East)\Vinod N. Pandey\"/>
    </mc:Choice>
  </mc:AlternateContent>
  <xr:revisionPtr revIDLastSave="0" documentId="13_ncr:1_{85044F36-2F06-4336-8D00-45AFF99E662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4" l="1"/>
  <c r="P2" i="4"/>
  <c r="C5" i="25" l="1"/>
  <c r="C4" i="25"/>
  <c r="C3" i="25"/>
  <c r="Q2" i="4"/>
  <c r="B2" i="4" s="1"/>
  <c r="C2" i="4" s="1"/>
  <c r="P3" i="4"/>
  <c r="B3" i="4" s="1"/>
  <c r="C3" i="4" s="1"/>
  <c r="D3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<sst xmlns="http://schemas.openxmlformats.org/spreadsheetml/2006/main" count="129" uniqueCount="88">
  <si>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</si>
  <si>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</si>
  <si>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</si>
  <si>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</si>
  <si>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</si>
  <si>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</si>
  <si>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</si>
  <si>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</si>
  <si>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</si>
  <si>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</si>
  <si>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</si>
  <si>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</si>
  <si>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</si>
  <si>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</si>
  <si>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</si>
  <si>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</si>
  <si>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</si>
  <si>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</si>
  <si>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</si>
  <si>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</si>
  <si>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</si>
  <si>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</si>
  <si>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</si>
  <si>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</si>
  <si>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</si>
  <si>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</si>
  <si>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</si>
  <si>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</si>
  <si>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</si>
  <si>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</si>
  <si>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</si>
  <si>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</si>
  <si>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</si>
  <si>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</si>
  <si>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</si>
  <si>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</si>
  <si>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</si>
  <si>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</si>
  <si>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</si>
  <si>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</si>
  <si>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</si>
  <si>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</si>
  <si>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</si>
  <si>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</si>
  <si>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</si>
  <si>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</si>
  <si>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</si>
  <si>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</si>
  <si>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</si>
  <si>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</si>
  <si>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</si>
  <si>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</si>
  <si>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</si>
  <si>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</si>
  <si>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</si>
  <si>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</si>
  <si>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</si>
  <si>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</si>
  <si>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</si>
  <si>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</si>
  <si>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</si>
  <si>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</si>
  <si>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</si>
  <si>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</si>
  <si>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</si>
  <si>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</si>
  <si>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</si>
  <si>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</si>
  <si>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</si>
  <si>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</si>
  <si>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</si>
  <si>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</si>
  <si>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</si>
  <si>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</si>
  <si>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</si>
  <si>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</si>
  <si>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</si>
  <si>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</si>
  <si>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</si>
  <si>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</si>
  <si>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</si>
  <si>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</si>
  <si>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</si>
  <si>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</si>
  <si>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OC-2002</t>
  </si>
  <si>
    <t>21.12.2017</t>
  </si>
  <si>
    <t>IGR-27.09.23</t>
  </si>
  <si>
    <t>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</si>
</sst>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53565-7802-4A4D-9FC3-CDEF5C40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A9D25-8231-4346-A1D6-C9F7255D7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A03C98-8A63-445F-8BEE-DF413864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449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449950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1EA4C-684B-49D0-85D1-2E01BD9E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99550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250453.39799999999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279853.39799999999</v>
      </c>
      <c r="D9" s="63" t="s">
        <v>62</v>
      </c>
      <c r="E9" s="64">
        <f>C9/10.764</f>
        <v>25999.015050167225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22</v>
      </c>
      <c r="D13" s="70">
        <f>D12-C13</f>
        <v>78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23" sqref="G2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8500</v>
      </c>
      <c r="D3" s="24" t="s">
        <v>76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38</v>
      </c>
      <c r="D8" s="26">
        <v>2002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33</v>
      </c>
      <c r="D10" s="26"/>
      <c r="F10" s="19"/>
    </row>
    <row r="11" spans="1:6" x14ac:dyDescent="0.25">
      <c r="A11" s="16"/>
      <c r="B11" s="27"/>
      <c r="C11" s="28">
        <f>C10%</f>
        <v>0.33</v>
      </c>
      <c r="D11" s="28"/>
      <c r="F11" s="19"/>
    </row>
    <row r="12" spans="1:6" x14ac:dyDescent="0.25">
      <c r="A12" s="16" t="s">
        <v>21</v>
      </c>
      <c r="B12" s="20"/>
      <c r="C12" s="21">
        <f>C6*C11</f>
        <v>825</v>
      </c>
      <c r="D12" s="24"/>
      <c r="F12" s="19"/>
    </row>
    <row r="13" spans="1:6" x14ac:dyDescent="0.25">
      <c r="A13" s="16" t="s">
        <v>22</v>
      </c>
      <c r="B13" s="20"/>
      <c r="C13" s="21">
        <f>C6-C12</f>
        <v>1675</v>
      </c>
      <c r="D13" s="24"/>
      <c r="F13" s="19"/>
    </row>
    <row r="14" spans="1:6" x14ac:dyDescent="0.25">
      <c r="A14" s="16" t="s">
        <v>15</v>
      </c>
      <c r="B14" s="20"/>
      <c r="C14" s="21">
        <f>C5</f>
        <v>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7675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SBUA</v>
      </c>
      <c r="B18" s="7"/>
      <c r="C18" s="31">
        <v>410</v>
      </c>
      <c r="D18" s="26"/>
      <c r="F18" s="19"/>
    </row>
    <row r="19" spans="1:6" x14ac:dyDescent="0.25">
      <c r="A19" s="16" t="s">
        <v>74</v>
      </c>
      <c r="B19" s="6"/>
      <c r="C19" s="32">
        <f>C18*C16</f>
        <v>3146750</v>
      </c>
      <c r="D19" s="33"/>
      <c r="E19" s="70"/>
      <c r="F19" s="34"/>
    </row>
    <row r="20" spans="1:6" x14ac:dyDescent="0.25">
      <c r="A20" s="16" t="s">
        <v>24</v>
      </c>
      <c r="C20" s="35">
        <f>C19*90%</f>
        <v>2832075</v>
      </c>
      <c r="D20" s="32"/>
      <c r="F20" s="19"/>
    </row>
    <row r="21" spans="1:6" x14ac:dyDescent="0.25">
      <c r="A21" s="16" t="s">
        <v>25</v>
      </c>
      <c r="C21" s="35">
        <f>C19*80%</f>
        <v>2517400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1025000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6555.729166666667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18" sqref="O1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446.79570000000007</v>
      </c>
      <c r="C2" s="4">
        <f t="shared" ref="C2:C16" si="1">B2*1.2</f>
        <v>536.15484000000004</v>
      </c>
      <c r="D2" s="4">
        <f t="shared" ref="D2:D16" si="2">C2*1.2</f>
        <v>643.385808</v>
      </c>
      <c r="E2" s="5">
        <f t="shared" ref="E2:E16" si="3">R2</f>
        <v>4350000</v>
      </c>
      <c r="F2" s="4">
        <f t="shared" ref="F2:F15" si="4">ROUND((E2/B2),0)</f>
        <v>9736</v>
      </c>
      <c r="G2" s="78">
        <f t="shared" ref="G2:G15" si="5">ROUND((E2/C2),0)</f>
        <v>8113</v>
      </c>
      <c r="H2" s="78">
        <f t="shared" ref="H2:H15" si="6">ROUND((E2/D2),0)</f>
        <v>6761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>49.81*10.764</f>
        <v>536.15484000000004</v>
      </c>
      <c r="Q2" s="7">
        <f t="shared" ref="Q2:Q10" si="9">P2/1.2</f>
        <v>446.79570000000007</v>
      </c>
      <c r="R2" s="79">
        <v>4350000</v>
      </c>
      <c r="S2" s="79" t="s">
        <v>86</v>
      </c>
    </row>
    <row r="3" spans="1:19" x14ac:dyDescent="0.25">
      <c r="A3" s="4">
        <v>2</v>
      </c>
      <c r="B3" s="4">
        <f t="shared" si="0"/>
        <v>375</v>
      </c>
      <c r="C3" s="4">
        <f t="shared" si="1"/>
        <v>450</v>
      </c>
      <c r="D3" s="4">
        <f t="shared" si="2"/>
        <v>540</v>
      </c>
      <c r="E3" s="5">
        <f t="shared" si="3"/>
        <v>3600000</v>
      </c>
      <c r="F3" s="4">
        <f t="shared" si="4"/>
        <v>9600</v>
      </c>
      <c r="G3" s="78">
        <f t="shared" si="5"/>
        <v>8000</v>
      </c>
      <c r="H3" s="78">
        <f t="shared" si="6"/>
        <v>6667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2:P10" si="10">O3/1.2</f>
        <v>0</v>
      </c>
      <c r="Q3" s="7">
        <v>375</v>
      </c>
      <c r="R3" s="79">
        <v>3600000</v>
      </c>
      <c r="S3" s="2"/>
    </row>
    <row r="4" spans="1:19" x14ac:dyDescent="0.25">
      <c r="A4" s="4">
        <v>3</v>
      </c>
      <c r="B4" s="4">
        <f t="shared" si="0"/>
        <v>465</v>
      </c>
      <c r="C4" s="4">
        <f t="shared" si="1"/>
        <v>558</v>
      </c>
      <c r="D4" s="4">
        <f t="shared" si="2"/>
        <v>669.6</v>
      </c>
      <c r="E4" s="5">
        <f t="shared" si="3"/>
        <v>4199000</v>
      </c>
      <c r="F4" s="4">
        <f t="shared" si="4"/>
        <v>9030</v>
      </c>
      <c r="G4" s="4">
        <f t="shared" si="5"/>
        <v>7525</v>
      </c>
      <c r="H4" s="4">
        <f t="shared" si="6"/>
        <v>6271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465</v>
      </c>
      <c r="R4" s="2">
        <v>4199000</v>
      </c>
      <c r="S4" s="2"/>
    </row>
    <row r="5" spans="1:19" x14ac:dyDescent="0.25">
      <c r="A5" s="4">
        <v>4</v>
      </c>
      <c r="B5" s="4">
        <f t="shared" si="0"/>
        <v>416.66666666666669</v>
      </c>
      <c r="C5" s="4">
        <f t="shared" si="1"/>
        <v>500</v>
      </c>
      <c r="D5" s="4">
        <f t="shared" si="2"/>
        <v>600</v>
      </c>
      <c r="E5" s="5">
        <f t="shared" si="3"/>
        <v>4500000</v>
      </c>
      <c r="F5" s="4">
        <f t="shared" si="4"/>
        <v>10800</v>
      </c>
      <c r="G5" s="78">
        <f t="shared" si="5"/>
        <v>9000</v>
      </c>
      <c r="H5" s="78">
        <f t="shared" si="6"/>
        <v>7500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500</v>
      </c>
      <c r="Q5" s="7">
        <f t="shared" si="9"/>
        <v>416.66666666666669</v>
      </c>
      <c r="R5" s="79">
        <v>4500000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/>
      <c r="G27" s="57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268</v>
      </c>
    </row>
    <row r="29" spans="1:19" s="10" customFormat="1" x14ac:dyDescent="0.25">
      <c r="C29" s="72" t="s">
        <v>1</v>
      </c>
      <c r="D29" s="72">
        <v>2000000</v>
      </c>
      <c r="F29" s="57" t="s">
        <v>72</v>
      </c>
      <c r="G29" s="57">
        <v>410</v>
      </c>
      <c r="H29" s="10">
        <f>G29/G28</f>
        <v>1.5298507462686568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2024-03-27T09:25:39Z</dcterms:modified>
</cp:coreProperties>
</file>