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Alkesh Rajnikant Shah\"/>
    </mc:Choice>
  </mc:AlternateContent>
  <xr:revisionPtr revIDLastSave="0" documentId="13_ncr:1_{F8550172-8922-432D-9F05-B7B374D3EBDE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3" i="4" l="1"/>
  <c r="Q12" i="4"/>
  <c r="V8" i="4" l="1"/>
  <c r="U8" i="4"/>
  <c r="V7" i="4"/>
  <c r="U7" i="4"/>
  <c r="V2" i="4"/>
  <c r="U2" i="4"/>
  <c r="Q21" i="4"/>
  <c r="I20" i="4" l="1"/>
  <c r="Q11" i="4" l="1"/>
  <c r="P10" i="4"/>
  <c r="P9" i="4"/>
  <c r="Q8" i="4"/>
  <c r="Q7" i="4"/>
  <c r="P6" i="4"/>
  <c r="P5" i="4"/>
  <c r="P4" i="4"/>
  <c r="P3" i="4"/>
  <c r="Q2" i="4"/>
  <c r="C14" i="4"/>
  <c r="C15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<sst xmlns="http://schemas.openxmlformats.org/spreadsheetml/2006/main" count="31" uniqueCount="25">
  <si>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</si>
  <si>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</si>
  <si>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</si>
  <si>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</si>
  <si>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</si>
  <si>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</si>
  <si>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</si>
  <si>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</si>
  <si>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</si>
  <si>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</si>
  <si>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</si>
  <si>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</si>
  <si>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</si>
  <si>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18, 2nd Floor, Wing - B, Sheltar CHSL, Green Lane, Sher E Punjab CHSL Mahakali Caves Road, Andheri East,</t>
  </si>
  <si>
    <t>bua</t>
  </si>
  <si>
    <t>rate</t>
  </si>
  <si>
    <t>fmv</t>
  </si>
  <si>
    <t>oc - 2006</t>
  </si>
  <si>
    <t>yoc - 1985 - pg no. 8</t>
  </si>
  <si>
    <t>23.01.24</t>
  </si>
  <si>
    <t>1.05cr to 1.10 cr lum sum</t>
  </si>
  <si>
    <t>mca</t>
  </si>
  <si>
    <t>sher e punjab</t>
  </si>
  <si>
    <t>06.03.24</t>
  </si>
  <si>
    <t>05.01.24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</si>
</sst>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ABB061-1DFF-4596-BE39-CD05667F5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211791</xdr:colOff>
      <xdr:row>47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57D341-2F12-43A6-8BEB-A8095C5F9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061391" cy="87832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23</xdr:col>
      <xdr:colOff>421030</xdr:colOff>
      <xdr:row>42</xdr:row>
      <xdr:rowOff>39063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9AA726-32B7-45E2-AB87-DF8B001BF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3832230" cy="68970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22</xdr:col>
      <xdr:colOff>468662</xdr:colOff>
      <xdr:row>39</xdr:row>
      <xdr:rowOff>58168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8D2A15-3A6D-4552-985E-F5E4F3A72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879862" cy="72971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192398</xdr:colOff>
      <xdr:row>38</xdr:row>
      <xdr:rowOff>58095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D363EE-A9F5-4330-8E7D-10F26F353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603598" cy="67732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EB515C-7376-41AE-8533-864A0AE78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709901-5FF9-4FCA-A178-AACEB21AB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115933</xdr:colOff>
      <xdr:row>29</xdr:row>
      <xdr:rowOff>96008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CCE335-B4BF-4BD8-89FF-2D7AC03FD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698333" cy="543000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26</xdr:col>
      <xdr:colOff>526075</xdr:colOff>
      <xdr:row>46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F76615-C465-4345-B818-2CE7DD5CC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766075" cy="86022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383265</xdr:colOff>
      <xdr:row>45</xdr:row>
      <xdr:rowOff>67854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01633F-126C-4593-8AF5-F6C575AB6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232865" cy="8449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R12" sqref="R1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3.4257812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529.16666666666674</v>
      </c>
      <c r="C2" s="4">
        <f>B2*1.2</f>
        <v>635.00000000000011</v>
      </c>
      <c r="D2" s="4">
        <f t="shared" ref="D2:D13" si="2">C2*1.2</f>
        <v>762.00000000000011</v>
      </c>
      <c r="E2" s="5">
        <f t="shared" ref="E2:E13" si="3">R2</f>
        <v>9500000</v>
      </c>
      <c r="F2" s="10">
        <f t="shared" ref="F2:F13" si="4">ROUND((E2/B2),0)</f>
        <v>17953</v>
      </c>
      <c r="G2" s="10">
        <f t="shared" ref="G2:G13" si="5">ROUND((E2/C2),0)</f>
        <v>14961</v>
      </c>
      <c r="H2" s="10">
        <f t="shared" ref="H2:H13" si="6">ROUND((E2/D2),0)</f>
        <v>12467</v>
      </c>
      <c r="I2" s="4" t="e">
        <f>#REF!</f>
        <v>#REF!</v>
      </c>
      <c r="J2" s="4" t="str">
        <f t="shared" ref="J2:J13" si="7">S2</f>
        <v>23.01.24</v>
      </c>
      <c r="O2">
        <v>0</v>
      </c>
      <c r="P2">
        <v>635</v>
      </c>
      <c r="Q2">
        <f t="shared" ref="Q2:Q12" si="8">P2/1.2</f>
        <v>529.16666666666674</v>
      </c>
      <c r="R2" s="2">
        <v>9500000</v>
      </c>
      <c r="S2" s="8" t="s">
        <v>19</v>
      </c>
      <c r="T2" s="8"/>
      <c r="U2" s="2">
        <f>R2+570000+30000</f>
        <v>10100000</v>
      </c>
      <c r="V2">
        <f>U2/P2</f>
        <v>15905.511811023622</v>
      </c>
    </row>
    <row r="3" spans="1:22" x14ac:dyDescent="0.25">
      <c r="A3" s="4">
        <f t="shared" si="0"/>
        <v>0</v>
      </c>
      <c r="B3" s="4">
        <f t="shared" si="1"/>
        <v>450</v>
      </c>
      <c r="C3" s="4">
        <f t="shared" ref="C3:C15" si="9">B3*1.2</f>
        <v>540</v>
      </c>
      <c r="D3" s="4">
        <f t="shared" si="2"/>
        <v>648</v>
      </c>
      <c r="E3" s="16">
        <f t="shared" si="3"/>
        <v>10500000</v>
      </c>
      <c r="F3" s="10">
        <f t="shared" si="4"/>
        <v>23333</v>
      </c>
      <c r="G3" s="10">
        <f t="shared" si="5"/>
        <v>19444</v>
      </c>
      <c r="H3" s="10">
        <f t="shared" si="6"/>
        <v>16204</v>
      </c>
      <c r="I3" s="10" t="e">
        <f>#REF!</f>
        <v>#REF!</v>
      </c>
      <c r="J3" s="4" t="str">
        <f t="shared" si="7"/>
        <v>sher e punjab</v>
      </c>
      <c r="O3">
        <v>0</v>
      </c>
      <c r="P3">
        <f t="shared" ref="P3:P10" si="10">O3/1.2</f>
        <v>0</v>
      </c>
      <c r="Q3">
        <v>450</v>
      </c>
      <c r="R3" s="2">
        <v>10500000</v>
      </c>
      <c r="S3" s="8" t="s">
        <v>22</v>
      </c>
      <c r="T3" s="8"/>
    </row>
    <row r="4" spans="1:22" x14ac:dyDescent="0.25">
      <c r="A4" s="4">
        <f t="shared" si="0"/>
        <v>0</v>
      </c>
      <c r="B4" s="4">
        <f t="shared" si="1"/>
        <v>464</v>
      </c>
      <c r="C4" s="4">
        <f t="shared" si="9"/>
        <v>556.79999999999995</v>
      </c>
      <c r="D4" s="4">
        <f t="shared" si="2"/>
        <v>668.16</v>
      </c>
      <c r="E4" s="16">
        <f t="shared" si="3"/>
        <v>9700000</v>
      </c>
      <c r="F4" s="10">
        <f t="shared" si="4"/>
        <v>20905</v>
      </c>
      <c r="G4" s="10">
        <f t="shared" si="5"/>
        <v>17421</v>
      </c>
      <c r="H4" s="10">
        <f t="shared" si="6"/>
        <v>14517</v>
      </c>
      <c r="I4" s="10" t="e">
        <f>#REF!</f>
        <v>#REF!</v>
      </c>
      <c r="J4" s="4" t="str">
        <f t="shared" si="7"/>
        <v>sher e punjab</v>
      </c>
      <c r="O4">
        <v>0</v>
      </c>
      <c r="P4">
        <f t="shared" si="10"/>
        <v>0</v>
      </c>
      <c r="Q4">
        <v>464</v>
      </c>
      <c r="R4" s="2">
        <v>9700000</v>
      </c>
      <c r="S4" s="8" t="s">
        <v>22</v>
      </c>
      <c r="T4" s="8"/>
    </row>
    <row r="5" spans="1:22" x14ac:dyDescent="0.25">
      <c r="A5" s="4">
        <f t="shared" si="0"/>
        <v>0</v>
      </c>
      <c r="B5" s="4">
        <f t="shared" si="1"/>
        <v>450</v>
      </c>
      <c r="C5" s="4">
        <f t="shared" si="9"/>
        <v>540</v>
      </c>
      <c r="D5" s="4">
        <f t="shared" si="2"/>
        <v>648</v>
      </c>
      <c r="E5" s="16">
        <f t="shared" si="3"/>
        <v>9500000</v>
      </c>
      <c r="F5" s="10">
        <f t="shared" si="4"/>
        <v>21111</v>
      </c>
      <c r="G5" s="10">
        <f t="shared" si="5"/>
        <v>17593</v>
      </c>
      <c r="H5" s="10">
        <f t="shared" si="6"/>
        <v>14660</v>
      </c>
      <c r="I5" s="10" t="e">
        <f>#REF!</f>
        <v>#REF!</v>
      </c>
      <c r="J5" s="4" t="str">
        <f t="shared" si="7"/>
        <v>sher e punjab</v>
      </c>
      <c r="O5">
        <v>0</v>
      </c>
      <c r="P5">
        <f t="shared" si="10"/>
        <v>0</v>
      </c>
      <c r="Q5">
        <v>450</v>
      </c>
      <c r="R5" s="2">
        <v>9500000</v>
      </c>
      <c r="S5" s="8" t="s">
        <v>22</v>
      </c>
      <c r="T5" s="8"/>
    </row>
    <row r="6" spans="1:22" x14ac:dyDescent="0.25">
      <c r="A6" s="4">
        <f t="shared" si="0"/>
        <v>0</v>
      </c>
      <c r="B6" s="4">
        <f t="shared" si="1"/>
        <v>426</v>
      </c>
      <c r="C6" s="4">
        <f t="shared" si="9"/>
        <v>511.2</v>
      </c>
      <c r="D6" s="4">
        <f t="shared" si="2"/>
        <v>613.43999999999994</v>
      </c>
      <c r="E6" s="16">
        <f t="shared" si="3"/>
        <v>8850000</v>
      </c>
      <c r="F6" s="10">
        <f t="shared" si="4"/>
        <v>20775</v>
      </c>
      <c r="G6" s="10">
        <f t="shared" si="5"/>
        <v>17312</v>
      </c>
      <c r="H6" s="10">
        <f t="shared" si="6"/>
        <v>14427</v>
      </c>
      <c r="I6" s="10" t="e">
        <f>#REF!</f>
        <v>#REF!</v>
      </c>
      <c r="J6" s="4" t="str">
        <f t="shared" si="7"/>
        <v>sher e punjab</v>
      </c>
      <c r="O6">
        <v>0</v>
      </c>
      <c r="P6">
        <f t="shared" si="10"/>
        <v>0</v>
      </c>
      <c r="Q6">
        <v>426</v>
      </c>
      <c r="R6" s="2">
        <v>8850000</v>
      </c>
      <c r="S6" s="8" t="s">
        <v>22</v>
      </c>
      <c r="T6" s="8"/>
    </row>
    <row r="7" spans="1:22" x14ac:dyDescent="0.25">
      <c r="A7" s="4">
        <f t="shared" si="0"/>
        <v>0</v>
      </c>
      <c r="B7" s="4">
        <f t="shared" si="1"/>
        <v>391.66666666666669</v>
      </c>
      <c r="C7" s="4">
        <f t="shared" si="9"/>
        <v>470</v>
      </c>
      <c r="D7" s="4">
        <f t="shared" si="2"/>
        <v>564</v>
      </c>
      <c r="E7" s="16">
        <f t="shared" si="3"/>
        <v>7500000</v>
      </c>
      <c r="F7" s="10">
        <f t="shared" si="4"/>
        <v>19149</v>
      </c>
      <c r="G7" s="10">
        <f t="shared" si="5"/>
        <v>15957</v>
      </c>
      <c r="H7" s="10">
        <f t="shared" si="6"/>
        <v>13298</v>
      </c>
      <c r="I7" s="10" t="e">
        <f>#REF!</f>
        <v>#REF!</v>
      </c>
      <c r="J7" s="4" t="str">
        <f t="shared" si="7"/>
        <v>06.03.24</v>
      </c>
      <c r="O7">
        <v>0</v>
      </c>
      <c r="P7">
        <v>470</v>
      </c>
      <c r="Q7">
        <f t="shared" si="8"/>
        <v>391.66666666666669</v>
      </c>
      <c r="R7" s="2">
        <v>7500000</v>
      </c>
      <c r="S7" s="8" t="s">
        <v>23</v>
      </c>
      <c r="T7" s="8"/>
      <c r="U7" s="2">
        <f>R7+450000+30000</f>
        <v>7980000</v>
      </c>
      <c r="V7">
        <f>U7/P7</f>
        <v>16978.723404255321</v>
      </c>
    </row>
    <row r="8" spans="1:22" x14ac:dyDescent="0.25">
      <c r="A8" s="4">
        <f t="shared" si="0"/>
        <v>0</v>
      </c>
      <c r="B8" s="4">
        <f t="shared" si="1"/>
        <v>675</v>
      </c>
      <c r="C8" s="4">
        <f t="shared" si="9"/>
        <v>810</v>
      </c>
      <c r="D8" s="4">
        <f t="shared" si="2"/>
        <v>972</v>
      </c>
      <c r="E8" s="16">
        <f t="shared" si="3"/>
        <v>15000000</v>
      </c>
      <c r="F8" s="10">
        <f t="shared" si="4"/>
        <v>22222</v>
      </c>
      <c r="G8" s="15">
        <f t="shared" si="5"/>
        <v>18519</v>
      </c>
      <c r="H8" s="10">
        <f t="shared" si="6"/>
        <v>15432</v>
      </c>
      <c r="I8" s="10" t="e">
        <f>#REF!</f>
        <v>#REF!</v>
      </c>
      <c r="J8" s="4" t="str">
        <f t="shared" si="7"/>
        <v>05.01.24</v>
      </c>
      <c r="O8">
        <v>0</v>
      </c>
      <c r="P8">
        <v>810</v>
      </c>
      <c r="Q8">
        <f t="shared" si="8"/>
        <v>675</v>
      </c>
      <c r="R8" s="2">
        <v>15000000</v>
      </c>
      <c r="S8" s="8" t="s">
        <v>24</v>
      </c>
      <c r="T8" s="8"/>
      <c r="U8" s="2">
        <f>R8+900000+30000</f>
        <v>15930000</v>
      </c>
      <c r="V8">
        <f>U8/P8</f>
        <v>19666.666666666668</v>
      </c>
    </row>
    <row r="9" spans="1:22" x14ac:dyDescent="0.25">
      <c r="A9" s="4">
        <f t="shared" si="0"/>
        <v>0</v>
      </c>
      <c r="B9" s="4">
        <f t="shared" si="1"/>
        <v>370</v>
      </c>
      <c r="C9" s="4">
        <f t="shared" si="9"/>
        <v>444</v>
      </c>
      <c r="D9" s="4">
        <f t="shared" si="2"/>
        <v>532.79999999999995</v>
      </c>
      <c r="E9" s="16">
        <f t="shared" si="3"/>
        <v>9500000</v>
      </c>
      <c r="F9" s="10">
        <f t="shared" si="4"/>
        <v>25676</v>
      </c>
      <c r="G9" s="15">
        <f t="shared" si="5"/>
        <v>21396</v>
      </c>
      <c r="H9" s="10">
        <f t="shared" si="6"/>
        <v>17830</v>
      </c>
      <c r="I9" s="10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v>370</v>
      </c>
      <c r="R9" s="2">
        <v>9500000</v>
      </c>
      <c r="S9" s="8"/>
      <c r="T9" s="8"/>
    </row>
    <row r="10" spans="1:22" x14ac:dyDescent="0.25">
      <c r="A10" s="4">
        <f t="shared" si="0"/>
        <v>0</v>
      </c>
      <c r="B10" s="4">
        <f t="shared" si="1"/>
        <v>450</v>
      </c>
      <c r="C10" s="4">
        <f t="shared" si="9"/>
        <v>540</v>
      </c>
      <c r="D10" s="4">
        <f t="shared" si="2"/>
        <v>648</v>
      </c>
      <c r="E10" s="16">
        <f t="shared" si="3"/>
        <v>9500000</v>
      </c>
      <c r="F10" s="10">
        <f t="shared" si="4"/>
        <v>21111</v>
      </c>
      <c r="G10" s="10">
        <f t="shared" si="5"/>
        <v>17593</v>
      </c>
      <c r="H10" s="10">
        <f t="shared" si="6"/>
        <v>14660</v>
      </c>
      <c r="I10" s="10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v>450</v>
      </c>
      <c r="R10" s="2">
        <v>9500000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458.33333333333337</v>
      </c>
      <c r="C11" s="4">
        <f t="shared" si="9"/>
        <v>550</v>
      </c>
      <c r="D11" s="4">
        <f t="shared" si="2"/>
        <v>660</v>
      </c>
      <c r="E11" s="16">
        <f t="shared" si="3"/>
        <v>12000000</v>
      </c>
      <c r="F11" s="10">
        <f t="shared" si="4"/>
        <v>26182</v>
      </c>
      <c r="G11" s="15">
        <f t="shared" si="5"/>
        <v>21818</v>
      </c>
      <c r="H11" s="10">
        <f t="shared" si="6"/>
        <v>18182</v>
      </c>
      <c r="I11" s="10" t="e">
        <f>#REF!</f>
        <v>#REF!</v>
      </c>
      <c r="J11" s="4">
        <f t="shared" si="7"/>
        <v>0</v>
      </c>
      <c r="O11">
        <v>0</v>
      </c>
      <c r="P11">
        <v>550</v>
      </c>
      <c r="Q11">
        <f t="shared" si="8"/>
        <v>458.33333333333337</v>
      </c>
      <c r="R11" s="2">
        <v>12000000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375</v>
      </c>
      <c r="C12" s="4">
        <f t="shared" si="9"/>
        <v>450</v>
      </c>
      <c r="D12" s="4">
        <f t="shared" si="2"/>
        <v>540</v>
      </c>
      <c r="E12" s="16">
        <f t="shared" si="3"/>
        <v>11000000</v>
      </c>
      <c r="F12" s="10">
        <f t="shared" si="4"/>
        <v>29333</v>
      </c>
      <c r="G12" s="10">
        <f t="shared" si="5"/>
        <v>24444</v>
      </c>
      <c r="H12" s="10">
        <f t="shared" si="6"/>
        <v>20370</v>
      </c>
      <c r="I12" s="10" t="e">
        <f>#REF!</f>
        <v>#REF!</v>
      </c>
      <c r="J12" s="4">
        <f t="shared" si="7"/>
        <v>0</v>
      </c>
      <c r="O12">
        <v>0</v>
      </c>
      <c r="P12">
        <v>450</v>
      </c>
      <c r="Q12">
        <f t="shared" si="8"/>
        <v>375</v>
      </c>
      <c r="R12" s="2">
        <v>11000000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6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10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16">
        <f t="shared" si="14"/>
        <v>0</v>
      </c>
      <c r="F15" s="10" t="e">
        <f t="shared" si="15"/>
        <v>#DIV/0!</v>
      </c>
      <c r="G15" s="10" t="e">
        <f t="shared" si="16"/>
        <v>#DIV/0!</v>
      </c>
      <c r="H15" s="10" t="e">
        <f t="shared" si="17"/>
        <v>#DIV/0!</v>
      </c>
      <c r="I15" s="10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2" x14ac:dyDescent="0.25">
      <c r="E16" s="8"/>
      <c r="F16" s="8"/>
      <c r="G16" s="8"/>
      <c r="H16" s="8"/>
      <c r="I16" s="8"/>
    </row>
    <row r="17" spans="5:24" x14ac:dyDescent="0.25">
      <c r="E17" s="8"/>
      <c r="F17" s="8"/>
      <c r="G17" s="8"/>
      <c r="H17" s="8" t="s">
        <v>13</v>
      </c>
      <c r="I17" s="8"/>
    </row>
    <row r="18" spans="5:24" x14ac:dyDescent="0.25">
      <c r="E18" s="8"/>
      <c r="F18" s="8"/>
      <c r="G18" s="8"/>
      <c r="H18" s="8" t="s">
        <v>14</v>
      </c>
      <c r="I18" s="8">
        <v>540</v>
      </c>
    </row>
    <row r="19" spans="5:24" x14ac:dyDescent="0.25">
      <c r="E19" s="8"/>
      <c r="F19" s="8"/>
      <c r="G19" s="8"/>
      <c r="H19" s="8" t="s">
        <v>15</v>
      </c>
      <c r="I19" s="8">
        <v>19000</v>
      </c>
    </row>
    <row r="20" spans="5:24" x14ac:dyDescent="0.25">
      <c r="E20" s="8"/>
      <c r="F20" s="8"/>
      <c r="G20" s="8"/>
      <c r="H20" s="8" t="s">
        <v>16</v>
      </c>
      <c r="I20" s="8">
        <f>I19*I18</f>
        <v>10260000</v>
      </c>
      <c r="P20" t="s">
        <v>21</v>
      </c>
      <c r="Q20">
        <v>448</v>
      </c>
    </row>
    <row r="21" spans="5:24" x14ac:dyDescent="0.25">
      <c r="Q21">
        <f>540/Q20</f>
        <v>1.2053571428571428</v>
      </c>
    </row>
    <row r="22" spans="5:24" x14ac:dyDescent="0.25">
      <c r="G22" s="6"/>
      <c r="H22" s="6"/>
    </row>
    <row r="24" spans="5:24" x14ac:dyDescent="0.25">
      <c r="H24" t="s">
        <v>17</v>
      </c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H25" t="s">
        <v>18</v>
      </c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H26" t="s">
        <v>20</v>
      </c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10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2024-03-29T05:02:33Z</dcterms:modified>
</cp:coreProperties>
</file>