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38"/>
  <c r="I29"/>
  <c r="I27"/>
  <c r="I25"/>
  <c r="I23"/>
  <c r="I24"/>
  <c r="I20"/>
  <c r="I12"/>
  <c r="I11"/>
  <c r="I19"/>
  <c r="I10"/>
  <c r="I9"/>
  <c r="I18"/>
  <c r="B20" i="23"/>
  <c r="I4" i="38"/>
  <c r="I13" s="1"/>
  <c r="I5"/>
  <c r="I6"/>
  <c r="I7"/>
  <c r="I8"/>
  <c r="I14"/>
  <c r="I15"/>
  <c r="I16"/>
  <c r="I17"/>
  <c r="I22"/>
  <c r="C18" i="25"/>
  <c r="Q14" i="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B12"/>
  <c r="C12" s="1"/>
  <c r="D12" s="1"/>
  <c r="A12"/>
  <c r="Q11"/>
  <c r="P11"/>
  <c r="J11"/>
  <c r="I11"/>
  <c r="E11"/>
  <c r="G11" s="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F9"/>
  <c r="E9"/>
  <c r="G9" s="1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G5" s="1"/>
  <c r="B5"/>
  <c r="C5" s="1"/>
  <c r="D5" s="1"/>
  <c r="A5"/>
  <c r="Q4"/>
  <c r="J4"/>
  <c r="I4"/>
  <c r="E4"/>
  <c r="B4"/>
  <c r="C4" s="1"/>
  <c r="D4" s="1"/>
  <c r="A4"/>
  <c r="Q3"/>
  <c r="J3"/>
  <c r="I3"/>
  <c r="E3"/>
  <c r="B3"/>
  <c r="C3" s="1"/>
  <c r="D3" s="1"/>
  <c r="A3"/>
  <c r="Q2"/>
  <c r="J2"/>
  <c r="I2"/>
  <c r="E2"/>
  <c r="B2"/>
  <c r="C2" s="1"/>
  <c r="D2" s="1"/>
  <c r="A2"/>
  <c r="I30" i="38" l="1"/>
  <c r="I21"/>
  <c r="G4" i="4"/>
  <c r="F4"/>
  <c r="G3"/>
  <c r="G2"/>
  <c r="G7"/>
  <c r="G12"/>
  <c r="F2"/>
  <c r="F3"/>
  <c r="F5"/>
  <c r="F6"/>
  <c r="F7"/>
  <c r="F8"/>
  <c r="F10"/>
  <c r="F11"/>
  <c r="F13"/>
  <c r="F14"/>
  <c r="H2"/>
  <c r="H3"/>
  <c r="H4"/>
  <c r="H5"/>
  <c r="H6"/>
  <c r="H7"/>
  <c r="H8"/>
  <c r="H9"/>
  <c r="H10"/>
  <c r="H11"/>
  <c r="H12"/>
  <c r="H13"/>
  <c r="H14"/>
  <c r="F12"/>
  <c r="Q15"/>
  <c r="B15" s="1"/>
  <c r="C15" s="1"/>
  <c r="P15"/>
  <c r="J15"/>
  <c r="I15"/>
  <c r="E15"/>
  <c r="F15" s="1"/>
  <c r="A15"/>
  <c r="G15" l="1"/>
  <c r="D15"/>
  <c r="H15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<sst xmlns="http://schemas.openxmlformats.org/spreadsheetml/2006/main" count="155" uniqueCount="117">
  <si>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</si>
  <si>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</si>
  <si>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</si>
  <si>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</si>
  <si>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</si>
  <si>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</si>
  <si>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</si>
  <si>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</si>
  <si>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</si>
  <si>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</si>
  <si>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</si>
  <si>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</si>
  <si>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</si>
  <si>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</si>
  <si>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</si>
  <si>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</si>
  <si>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</si>
  <si>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</si>
  <si>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</si>
  <si>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</si>
  <si>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</si>
  <si>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</si>
  <si>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</si>
  <si>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</si>
  <si>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</si>
  <si>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</si>
  <si>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</si>
  <si>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</si>
  <si>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</si>
  <si>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</si>
  <si>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</si>
  <si>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</si>
  <si>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</si>
  <si>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</si>
  <si>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</si>
  <si>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</si>
  <si>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</si>
  <si>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</si>
  <si>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</si>
  <si>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</si>
  <si>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</si>
  <si>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</si>
  <si>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</si>
  <si>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</si>
  <si>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</si>
  <si>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</si>
  <si>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</si>
  <si>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</si>
  <si>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</si>
  <si>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</si>
  <si>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</si>
  <si>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</si>
  <si>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</si>
  <si>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</si>
  <si>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</si>
  <si>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</si>
  <si>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</si>
  <si>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</si>
  <si>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</si>
  <si>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</si>
  <si>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</si>
  <si>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</si>
  <si>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</si>
  <si>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</si>
  <si>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</si>
  <si>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</si>
  <si>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</si>
  <si>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</si>
  <si>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</si>
  <si>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</si>
  <si>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</si>
  <si>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</si>
  <si>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</si>
  <si>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</si>
  <si>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</si>
  <si>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</si>
  <si>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</si>
  <si>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</si>
  <si>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</si>
  <si>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</si>
  <si>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</si>
  <si>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</si>
  <si>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</si>
  <si>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</si>
  <si>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</si>
  <si>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</si>
  <si>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</si>
  <si>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</si>
  <si>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</si>
  <si>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</si>
  <si>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</si>
  <si>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</si>
  <si>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</si>
  <si>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</si>
  <si>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</si>
  <si>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</si>
  <si>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</si>
  <si>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</si>
  <si>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</si>
  <si>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</si>
  <si>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Kitchen</t>
  </si>
  <si>
    <t>WC</t>
  </si>
  <si>
    <t>BATH</t>
  </si>
  <si>
    <t>Pass</t>
  </si>
  <si>
    <t>BED</t>
  </si>
  <si>
    <t>Toilet</t>
  </si>
  <si>
    <t>Ground</t>
  </si>
  <si>
    <t>Bed</t>
  </si>
  <si>
    <t>Toliet</t>
  </si>
  <si>
    <t xml:space="preserve">Open terrace </t>
  </si>
  <si>
    <t>Stor</t>
  </si>
  <si>
    <t>Staricase</t>
  </si>
  <si>
    <t>Porch</t>
  </si>
  <si>
    <t>Straciase</t>
  </si>
  <si>
    <t>Front</t>
  </si>
  <si>
    <t>Left</t>
  </si>
  <si>
    <t>Back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</si>
</sst>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A4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32535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30500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30500</v>
      </c>
      <c r="D5" s="56" t="s">
        <v>61</v>
      </c>
      <c r="E5" s="57">
        <f>ROUND(C5/10.764,0)</f>
        <v>2834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30500</v>
      </c>
      <c r="D10" s="56" t="s">
        <v>61</v>
      </c>
      <c r="E10" s="57">
        <f>ROUND(C10/10.764,0)</f>
        <v>2834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1508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4273672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3016000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4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4800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1371</v>
      </c>
      <c r="D18" s="72"/>
      <c r="E18" s="73"/>
      <c r="F18" s="74"/>
      <c r="G18" s="74"/>
    </row>
    <row r="19" spans="1:7">
      <c r="A19" s="15"/>
      <c r="B19" s="6"/>
      <c r="C19" s="29">
        <f>C18*C16</f>
        <v>6580800</v>
      </c>
      <c r="D19" s="74" t="s">
        <v>68</v>
      </c>
      <c r="E19" s="29"/>
      <c r="F19" s="74" t="s">
        <v>68</v>
      </c>
      <c r="G19" s="74"/>
    </row>
    <row r="20" spans="1:7">
      <c r="A20" s="15"/>
      <c r="B20">
        <f>C20*80%</f>
        <v>5001408</v>
      </c>
      <c r="C20" s="30">
        <f>C19*95%</f>
        <v>6251760</v>
      </c>
      <c r="D20" s="74" t="s">
        <v>24</v>
      </c>
      <c r="E20" s="30">
        <f>C20*90%</f>
        <v>5626584</v>
      </c>
      <c r="F20" s="74" t="s">
        <v>24</v>
      </c>
      <c r="G20" s="74"/>
    </row>
    <row r="21" spans="1:7">
      <c r="A21" s="15"/>
      <c r="C21" s="30">
        <f>C19*80%</f>
        <v>5264640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2742000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13710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4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2013</v>
      </c>
      <c r="Q3" s="71">
        <f t="shared" si="10"/>
        <v>1677.5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1255</v>
      </c>
      <c r="Q4" s="71">
        <f t="shared" si="10"/>
        <v>1045.8333333333335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572</v>
      </c>
      <c r="Q5" s="71">
        <f t="shared" si="10"/>
        <v>476.66666666666669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2"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zoomScale="70" zoomScaleNormal="70" workbookViewId="0">
      <selection activeCell="K6" sqref="K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D10" zoomScale="85" zoomScaleNormal="8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8" zoomScale="85" zoomScaleNormal="8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2:I30"/>
  <sheetViews>
    <sheetView topLeftCell="A10" workbookViewId="0">
      <selection activeCell="G28" sqref="G28"/>
    </sheetView>
  </sheetViews>
  <sheetFormatPr defaultRowHeight="15"/>
  <sheetData>
    <row r="2" spans="6:9">
      <c r="G2" s="71" t="s">
        <v>106</v>
      </c>
    </row>
    <row r="4" spans="6:9">
      <c r="F4" s="71" t="s">
        <v>99</v>
      </c>
      <c r="G4" s="71">
        <v>21.2</v>
      </c>
      <c r="H4" s="71">
        <v>12.2</v>
      </c>
      <c r="I4" s="71">
        <f>H4*G4</f>
        <v>258.64</v>
      </c>
    </row>
    <row r="5" spans="6:9">
      <c r="F5" s="71" t="s">
        <v>100</v>
      </c>
      <c r="G5" s="71">
        <v>10.8</v>
      </c>
      <c r="H5" s="71">
        <v>10.8</v>
      </c>
      <c r="I5" s="71">
        <f t="shared" ref="I5:I8" si="0">H5*G5</f>
        <v>116.64000000000001</v>
      </c>
    </row>
    <row r="6" spans="6:9">
      <c r="F6" s="71" t="s">
        <v>101</v>
      </c>
      <c r="G6" s="71">
        <v>9.8000000000000007</v>
      </c>
      <c r="H6" s="71">
        <v>10.4</v>
      </c>
      <c r="I6" s="71">
        <f t="shared" si="0"/>
        <v>101.92000000000002</v>
      </c>
    </row>
    <row r="7" spans="6:9">
      <c r="F7" s="71" t="s">
        <v>102</v>
      </c>
      <c r="G7" s="71">
        <v>4.9000000000000004</v>
      </c>
      <c r="H7" s="71">
        <v>2.9</v>
      </c>
      <c r="I7" s="71">
        <f t="shared" si="0"/>
        <v>14.21</v>
      </c>
    </row>
    <row r="8" spans="6:9">
      <c r="F8" s="71" t="s">
        <v>107</v>
      </c>
      <c r="G8" s="71">
        <v>6.5</v>
      </c>
      <c r="H8" s="71">
        <v>3.9</v>
      </c>
      <c r="I8" s="71">
        <f t="shared" si="0"/>
        <v>25.349999999999998</v>
      </c>
    </row>
    <row r="9" spans="6:9">
      <c r="F9" s="71" t="s">
        <v>110</v>
      </c>
      <c r="G9" s="71">
        <v>5.5</v>
      </c>
      <c r="H9" s="71">
        <v>4.2</v>
      </c>
      <c r="I9" s="115">
        <f>G9*H9</f>
        <v>23.1</v>
      </c>
    </row>
    <row r="10" spans="6:9">
      <c r="F10" s="71" t="s">
        <v>103</v>
      </c>
      <c r="G10" s="71">
        <v>4.2</v>
      </c>
      <c r="H10" s="71">
        <v>3.2</v>
      </c>
      <c r="I10" s="71">
        <f>G10*H10</f>
        <v>13.440000000000001</v>
      </c>
    </row>
    <row r="11" spans="6:9">
      <c r="F11" s="71" t="s">
        <v>112</v>
      </c>
      <c r="G11">
        <v>11.6</v>
      </c>
      <c r="H11">
        <v>6.6</v>
      </c>
      <c r="I11">
        <f>G11*H11</f>
        <v>76.559999999999988</v>
      </c>
    </row>
    <row r="12" spans="6:9">
      <c r="F12" s="71" t="s">
        <v>113</v>
      </c>
      <c r="G12">
        <v>4.2</v>
      </c>
      <c r="H12">
        <v>6.2</v>
      </c>
      <c r="I12">
        <f>G12*H12</f>
        <v>26.040000000000003</v>
      </c>
    </row>
    <row r="13" spans="6:9">
      <c r="I13">
        <f>SUM(I4:I12)</f>
        <v>655.9</v>
      </c>
    </row>
    <row r="14" spans="6:9">
      <c r="F14" s="71" t="s">
        <v>104</v>
      </c>
      <c r="G14" s="71">
        <v>12.4</v>
      </c>
      <c r="H14" s="71">
        <v>12.1</v>
      </c>
      <c r="I14" s="71">
        <f>H14*G14</f>
        <v>150.04</v>
      </c>
    </row>
    <row r="15" spans="6:9">
      <c r="F15" s="71" t="s">
        <v>104</v>
      </c>
      <c r="G15" s="71">
        <v>12.8</v>
      </c>
      <c r="H15" s="71">
        <v>11.8</v>
      </c>
      <c r="I15" s="71">
        <f t="shared" ref="I15:I17" si="1">H15*G15</f>
        <v>151.04000000000002</v>
      </c>
    </row>
    <row r="16" spans="6:9">
      <c r="F16" s="71" t="s">
        <v>105</v>
      </c>
      <c r="G16" s="71">
        <v>8.6</v>
      </c>
      <c r="H16" s="71">
        <v>6.9</v>
      </c>
      <c r="I16" s="71">
        <f t="shared" si="1"/>
        <v>59.34</v>
      </c>
    </row>
    <row r="17" spans="6:9">
      <c r="F17" s="71" t="s">
        <v>108</v>
      </c>
      <c r="G17" s="71">
        <v>6.7</v>
      </c>
      <c r="H17" s="71">
        <v>6.8</v>
      </c>
      <c r="I17" s="71">
        <f t="shared" si="1"/>
        <v>45.56</v>
      </c>
    </row>
    <row r="18" spans="6:9">
      <c r="F18" s="71" t="s">
        <v>103</v>
      </c>
      <c r="G18" s="71">
        <v>4.2</v>
      </c>
      <c r="H18" s="71">
        <v>3.8</v>
      </c>
      <c r="I18" s="71">
        <f>G18*H18</f>
        <v>15.959999999999999</v>
      </c>
    </row>
    <row r="19" spans="6:9">
      <c r="F19" s="71" t="s">
        <v>111</v>
      </c>
      <c r="G19" s="71">
        <v>11.9</v>
      </c>
      <c r="H19" s="71">
        <v>5.6</v>
      </c>
      <c r="I19" s="115">
        <f>G19*H19</f>
        <v>66.64</v>
      </c>
    </row>
    <row r="20" spans="6:9">
      <c r="F20" s="71" t="s">
        <v>103</v>
      </c>
      <c r="G20">
        <v>7.4</v>
      </c>
      <c r="H20">
        <v>4.2</v>
      </c>
      <c r="I20">
        <f>G20*H20</f>
        <v>31.080000000000002</v>
      </c>
    </row>
    <row r="21" spans="6:9">
      <c r="F21" s="71"/>
      <c r="G21" s="71"/>
      <c r="H21" s="71"/>
      <c r="I21" s="71">
        <f>SUM(I14:I20)</f>
        <v>519.66000000000008</v>
      </c>
    </row>
    <row r="22" spans="6:9">
      <c r="F22" s="71" t="s">
        <v>109</v>
      </c>
      <c r="G22" s="71">
        <v>12.2</v>
      </c>
      <c r="H22" s="71">
        <v>12.1</v>
      </c>
      <c r="I22" s="71">
        <f>H22*G22</f>
        <v>147.61999999999998</v>
      </c>
    </row>
    <row r="23" spans="6:9">
      <c r="F23" s="71" t="s">
        <v>69</v>
      </c>
      <c r="G23">
        <v>14.3</v>
      </c>
      <c r="H23">
        <v>4.4000000000000004</v>
      </c>
      <c r="I23" s="71">
        <f>G23*H23</f>
        <v>62.920000000000009</v>
      </c>
    </row>
    <row r="24" spans="6:9">
      <c r="G24">
        <v>12.5</v>
      </c>
      <c r="H24">
        <v>2.8</v>
      </c>
      <c r="I24">
        <f>G24*H24</f>
        <v>35</v>
      </c>
    </row>
    <row r="25" spans="6:9">
      <c r="I25">
        <f>SUM(I22:I24)</f>
        <v>245.54</v>
      </c>
    </row>
    <row r="27" spans="6:9">
      <c r="F27" s="71" t="s">
        <v>114</v>
      </c>
      <c r="G27">
        <v>21.3</v>
      </c>
      <c r="H27">
        <v>8.9</v>
      </c>
      <c r="I27">
        <f>G27*H27</f>
        <v>189.57000000000002</v>
      </c>
    </row>
    <row r="28" spans="6:9">
      <c r="F28" s="71" t="s">
        <v>115</v>
      </c>
      <c r="G28">
        <v>25.1</v>
      </c>
      <c r="H28">
        <v>9.1</v>
      </c>
      <c r="I28" s="71">
        <f t="shared" ref="I28:I29" si="2">G28*H28</f>
        <v>228.41</v>
      </c>
    </row>
    <row r="29" spans="6:9">
      <c r="F29" s="71" t="s">
        <v>116</v>
      </c>
      <c r="G29">
        <v>20.2</v>
      </c>
      <c r="H29">
        <v>4.0999999999999996</v>
      </c>
      <c r="I29" s="71">
        <f t="shared" si="2"/>
        <v>82.82</v>
      </c>
    </row>
    <row r="30" spans="6:9">
      <c r="I30">
        <f>SUM(I27:I29)</f>
        <v>500.8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2024-03-25T06:40:29Z</dcterms:modified>
</cp:coreProperties>
</file>