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30" windowHeight="4260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Measurement" sheetId="38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38"/>
  <c r="I29"/>
  <c r="I27"/>
  <c r="I25"/>
  <c r="I23"/>
  <c r="I24"/>
  <c r="I20"/>
  <c r="I12"/>
  <c r="I11"/>
  <c r="I19"/>
  <c r="I10"/>
  <c r="I9"/>
  <c r="I18"/>
  <c r="B20" i="23"/>
  <c r="I4" i="38"/>
  <c r="I13" s="1"/>
  <c r="I5"/>
  <c r="I6"/>
  <c r="I7"/>
  <c r="I8"/>
  <c r="I14"/>
  <c r="I15"/>
  <c r="I16"/>
  <c r="I17"/>
  <c r="I22"/>
  <c r="C18" i="25"/>
  <c r="Q14" i="4"/>
  <c r="P14"/>
  <c r="J14"/>
  <c r="I14"/>
  <c r="E14"/>
  <c r="G14" s="1"/>
  <c r="B14"/>
  <c r="C14" s="1"/>
  <c r="D14" s="1"/>
  <c r="A14"/>
  <c r="Q13"/>
  <c r="P13"/>
  <c r="J13"/>
  <c r="I13"/>
  <c r="E13"/>
  <c r="G13" s="1"/>
  <c r="B13"/>
  <c r="C13" s="1"/>
  <c r="D13" s="1"/>
  <c r="A13"/>
  <c r="Q12"/>
  <c r="P12"/>
  <c r="J12"/>
  <c r="I12"/>
  <c r="E12"/>
  <c r="B12"/>
  <c r="C12" s="1"/>
  <c r="D12" s="1"/>
  <c r="A12"/>
  <c r="Q11"/>
  <c r="P11"/>
  <c r="J11"/>
  <c r="I11"/>
  <c r="E11"/>
  <c r="G11" s="1"/>
  <c r="B11"/>
  <c r="C11" s="1"/>
  <c r="D11" s="1"/>
  <c r="A11"/>
  <c r="Q10"/>
  <c r="P10"/>
  <c r="J10"/>
  <c r="I10"/>
  <c r="E10"/>
  <c r="G10" s="1"/>
  <c r="B10"/>
  <c r="C10" s="1"/>
  <c r="D10" s="1"/>
  <c r="A10"/>
  <c r="Q9"/>
  <c r="P9"/>
  <c r="J9"/>
  <c r="I9"/>
  <c r="F9"/>
  <c r="E9"/>
  <c r="G9" s="1"/>
  <c r="B9"/>
  <c r="C9" s="1"/>
  <c r="D9" s="1"/>
  <c r="A9"/>
  <c r="Q8"/>
  <c r="P8"/>
  <c r="J8"/>
  <c r="I8"/>
  <c r="E8"/>
  <c r="G8" s="1"/>
  <c r="B8"/>
  <c r="C8" s="1"/>
  <c r="D8" s="1"/>
  <c r="A8"/>
  <c r="Q7"/>
  <c r="P7"/>
  <c r="J7"/>
  <c r="I7"/>
  <c r="E7"/>
  <c r="B7"/>
  <c r="C7" s="1"/>
  <c r="D7" s="1"/>
  <c r="A7"/>
  <c r="Q6"/>
  <c r="P6"/>
  <c r="J6"/>
  <c r="I6"/>
  <c r="E6"/>
  <c r="G6" s="1"/>
  <c r="B6"/>
  <c r="C6" s="1"/>
  <c r="D6" s="1"/>
  <c r="A6"/>
  <c r="Q5"/>
  <c r="J5"/>
  <c r="I5"/>
  <c r="E5"/>
  <c r="G5" s="1"/>
  <c r="B5"/>
  <c r="C5" s="1"/>
  <c r="D5" s="1"/>
  <c r="A5"/>
  <c r="Q4"/>
  <c r="J4"/>
  <c r="I4"/>
  <c r="E4"/>
  <c r="B4"/>
  <c r="C4" s="1"/>
  <c r="D4" s="1"/>
  <c r="A4"/>
  <c r="Q3"/>
  <c r="J3"/>
  <c r="I3"/>
  <c r="E3"/>
  <c r="B3"/>
  <c r="C3" s="1"/>
  <c r="D3" s="1"/>
  <c r="A3"/>
  <c r="Q2"/>
  <c r="J2"/>
  <c r="I2"/>
  <c r="E2"/>
  <c r="B2"/>
  <c r="C2" s="1"/>
  <c r="D2" s="1"/>
  <c r="A2"/>
  <c r="I30" i="38" l="1"/>
  <c r="I21"/>
  <c r="G4" i="4"/>
  <c r="F4"/>
  <c r="G3"/>
  <c r="G2"/>
  <c r="G7"/>
  <c r="G12"/>
  <c r="F2"/>
  <c r="F3"/>
  <c r="F5"/>
  <c r="F6"/>
  <c r="F7"/>
  <c r="F8"/>
  <c r="F10"/>
  <c r="F11"/>
  <c r="F13"/>
  <c r="F14"/>
  <c r="H2"/>
  <c r="H3"/>
  <c r="H4"/>
  <c r="H5"/>
  <c r="H6"/>
  <c r="H7"/>
  <c r="H8"/>
  <c r="H9"/>
  <c r="H10"/>
  <c r="H11"/>
  <c r="H12"/>
  <c r="H13"/>
  <c r="H14"/>
  <c r="F12"/>
  <c r="Q15"/>
  <c r="B15" s="1"/>
  <c r="C15" s="1"/>
  <c r="P15"/>
  <c r="J15"/>
  <c r="I15"/>
  <c r="E15"/>
  <c r="F15" s="1"/>
  <c r="A15"/>
  <c r="G15" l="1"/>
  <c r="D15"/>
  <c r="H15" s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E20" l="1"/>
  <c r="C25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/>
  <c r="H16" s="1"/>
</calcChain>
</file>

<file path=xl/sharedStrings.xml><?xml version="1.0" encoding="utf-8"?>
<sst xmlns="http://schemas.openxmlformats.org/spreadsheetml/2006/main" count="155" uniqueCount="117">
  <si>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</si>
  <si>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</si>
  <si>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</si>
  <si>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</si>
  <si>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</si>
  <si>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</si>
  <si>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</si>
  <si>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</si>
  <si>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</si>
  <si>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</si>
  <si>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</si>
  <si>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</si>
  <si>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</si>
  <si>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</si>
  <si>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</si>
  <si>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</si>
  <si>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</si>
  <si>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</si>
  <si>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</si>
  <si>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</si>
  <si>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</si>
  <si>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</si>
  <si>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</si>
  <si>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</si>
  <si>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</si>
  <si>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</si>
  <si>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</si>
  <si>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</si>
  <si>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</si>
  <si>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</si>
  <si>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</si>
  <si>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</si>
  <si>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</si>
  <si>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</si>
  <si>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</si>
  <si>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</si>
  <si>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</si>
  <si>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</si>
  <si>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</si>
  <si>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</si>
  <si>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</si>
  <si>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</si>
  <si>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</si>
  <si>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</si>
  <si>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</si>
  <si>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</si>
  <si>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</si>
  <si>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</si>
  <si>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</si>
  <si>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</si>
  <si>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</si>
  <si>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</si>
  <si>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</si>
  <si>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</si>
  <si>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</si>
  <si>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</si>
  <si>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</si>
  <si>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</si>
  <si>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</si>
  <si>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</si>
  <si>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</si>
  <si>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</si>
  <si>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</si>
  <si>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</si>
  <si>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</si>
  <si>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</si>
  <si>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</si>
  <si>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</si>
  <si>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</si>
  <si>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</si>
  <si>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</si>
  <si>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</si>
  <si>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</si>
  <si>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</si>
  <si>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</si>
  <si>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</si>
  <si>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</si>
  <si>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</si>
  <si>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</si>
  <si>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</si>
  <si>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</si>
  <si>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</si>
  <si>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</si>
  <si>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</si>
  <si>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</si>
  <si>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</si>
  <si>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</si>
  <si>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</si>
  <si>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</si>
  <si>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</si>
  <si>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</si>
  <si>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</si>
  <si>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</si>
  <si>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</si>
  <si>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</si>
  <si>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</si>
  <si>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</si>
  <si>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</si>
  <si>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</si>
  <si>
    <t>Hall</t>
  </si>
  <si>
    <t>Kitchen</t>
  </si>
  <si>
    <t>WC</t>
  </si>
  <si>
    <t>BATH</t>
  </si>
  <si>
    <t>Pass</t>
  </si>
  <si>
    <t>BED</t>
  </si>
  <si>
    <t>Toilet</t>
  </si>
  <si>
    <t>Ground</t>
  </si>
  <si>
    <t>Bed</t>
  </si>
  <si>
    <t>Toliet</t>
  </si>
  <si>
    <t xml:space="preserve">Open terrace </t>
  </si>
  <si>
    <t>Stor</t>
  </si>
  <si>
    <t>Staricase</t>
  </si>
  <si>
    <t>Porch</t>
  </si>
  <si>
    <t>Straciase</t>
  </si>
  <si>
    <t>Front</t>
  </si>
  <si>
    <t>Left</t>
  </si>
  <si>
    <t>Back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</si>
</sst>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2</xdr:row>
      <xdr:rowOff>0</xdr:rowOff>
    </xdr:from>
    <xdr:to>
      <xdr:col>15</xdr:col>
      <xdr:colOff>571501</xdr:colOff>
      <xdr:row>31</xdr:row>
      <xdr:rowOff>166007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" y="381000"/>
          <a:ext cx="9565822" cy="569050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367394</xdr:colOff>
      <xdr:row>3</xdr:row>
      <xdr:rowOff>95250</xdr:rowOff>
    </xdr:from>
    <xdr:to>
      <xdr:col>19</xdr:col>
      <xdr:colOff>136072</xdr:colOff>
      <xdr:row>32</xdr:row>
      <xdr:rowOff>57150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04358" y="666750"/>
          <a:ext cx="9565821" cy="54864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421821</xdr:colOff>
      <xdr:row>6</xdr:row>
      <xdr:rowOff>108856</xdr:rowOff>
    </xdr:from>
    <xdr:to>
      <xdr:col>16</xdr:col>
      <xdr:colOff>266700</xdr:colOff>
      <xdr:row>37</xdr:row>
      <xdr:rowOff>95249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1821" y="1251856"/>
          <a:ext cx="9642022" cy="589189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214512</xdr:colOff>
      <xdr:row>8</xdr:row>
      <xdr:rowOff>78441</xdr:rowOff>
    </xdr:from>
    <xdr:to>
      <xdr:col>12</xdr:col>
      <xdr:colOff>257735</xdr:colOff>
      <xdr:row>35</xdr:row>
      <xdr:rowOff>9125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4512" y="1602441"/>
          <a:ext cx="7304635" cy="507418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abSelected="1" topLeftCell="A4"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32535</v>
      </c>
      <c r="F2" s="71"/>
      <c r="G2" s="116" t="s">
        <v>77</v>
      </c>
      <c r="H2" s="117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30500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30500</v>
      </c>
      <c r="D5" s="56" t="s">
        <v>61</v>
      </c>
      <c r="E5" s="57">
        <f>ROUND(C5/10.764,0)</f>
        <v>2834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7300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23200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23200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30500</v>
      </c>
      <c r="D10" s="56" t="s">
        <v>61</v>
      </c>
      <c r="E10" s="57">
        <f>ROUND(C10/10.764,0)</f>
        <v>2834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2023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2023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60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1508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>
        <f>E10*C16</f>
        <v>4273672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>
        <f>C16*2000</f>
        <v>3016000</v>
      </c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F34" sqref="F3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opLeftCell="A4" workbookViewId="0">
      <selection activeCell="B20" sqref="B2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4800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2800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f>C9-C7</f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2800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4800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1371</v>
      </c>
      <c r="D18" s="72"/>
      <c r="E18" s="73"/>
      <c r="F18" s="74"/>
      <c r="G18" s="74"/>
    </row>
    <row r="19" spans="1:7">
      <c r="A19" s="15"/>
      <c r="B19" s="6"/>
      <c r="C19" s="29">
        <f>C18*C16</f>
        <v>6580800</v>
      </c>
      <c r="D19" s="74" t="s">
        <v>68</v>
      </c>
      <c r="E19" s="29"/>
      <c r="F19" s="74" t="s">
        <v>68</v>
      </c>
      <c r="G19" s="74"/>
    </row>
    <row r="20" spans="1:7">
      <c r="A20" s="15"/>
      <c r="B20">
        <f>C20*80%</f>
        <v>5001408</v>
      </c>
      <c r="C20" s="30">
        <f>C19*95%</f>
        <v>6251760</v>
      </c>
      <c r="D20" s="74" t="s">
        <v>24</v>
      </c>
      <c r="E20" s="30">
        <f>C20*90%</f>
        <v>5626584</v>
      </c>
      <c r="F20" s="74" t="s">
        <v>24</v>
      </c>
      <c r="G20" s="74"/>
    </row>
    <row r="21" spans="1:7">
      <c r="A21" s="15"/>
      <c r="C21" s="30">
        <f>C19*80%</f>
        <v>5264640</v>
      </c>
      <c r="D21" s="74" t="s">
        <v>25</v>
      </c>
      <c r="E21" s="30"/>
      <c r="F21" s="74" t="s">
        <v>25</v>
      </c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2742000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13710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E1" zoomScale="85" zoomScaleNormal="85" workbookViewId="0">
      <selection activeCell="O5" sqref="O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4" si="0">N2</f>
        <v>0</v>
      </c>
      <c r="B2" s="4">
        <f t="shared" ref="B2:B14" si="1">Q2</f>
        <v>841.66666666666674</v>
      </c>
      <c r="C2" s="4">
        <f t="shared" ref="C2:C14" si="2">B2*1.2</f>
        <v>1010</v>
      </c>
      <c r="D2" s="4">
        <f t="shared" ref="D2:D14" si="3">C2*1.2</f>
        <v>1212</v>
      </c>
      <c r="E2" s="5">
        <f t="shared" ref="E2:E14" si="4">R2</f>
        <v>3800000</v>
      </c>
      <c r="F2" s="4">
        <f t="shared" ref="F2:F14" si="5">ROUND((E2/B2),0)</f>
        <v>4515</v>
      </c>
      <c r="G2" s="4">
        <f t="shared" ref="G2:G14" si="6">ROUND((E2/C2),0)</f>
        <v>3762</v>
      </c>
      <c r="H2" s="4">
        <f t="shared" ref="H2:H14" si="7">ROUND((E2/D2),0)</f>
        <v>3135</v>
      </c>
      <c r="I2" s="4">
        <f t="shared" ref="I2:I14" si="8">T2</f>
        <v>0</v>
      </c>
      <c r="J2" s="4">
        <f t="shared" ref="J2:J14" si="9">U2</f>
        <v>0</v>
      </c>
      <c r="K2" s="71"/>
      <c r="L2" s="71"/>
      <c r="M2" s="71"/>
      <c r="N2" s="71"/>
      <c r="O2" s="71">
        <v>0</v>
      </c>
      <c r="P2" s="71">
        <v>1010</v>
      </c>
      <c r="Q2" s="71">
        <f t="shared" ref="Q2:Q14" si="10">P2/1.2</f>
        <v>841.66666666666674</v>
      </c>
      <c r="R2" s="2">
        <v>3800000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1677.5</v>
      </c>
      <c r="C3" s="4">
        <f t="shared" si="2"/>
        <v>2013</v>
      </c>
      <c r="D3" s="4">
        <f t="shared" si="3"/>
        <v>2415.6</v>
      </c>
      <c r="E3" s="5">
        <f t="shared" si="4"/>
        <v>8500000</v>
      </c>
      <c r="F3" s="4">
        <f t="shared" si="5"/>
        <v>5067</v>
      </c>
      <c r="G3" s="4">
        <f t="shared" si="6"/>
        <v>4223</v>
      </c>
      <c r="H3" s="4">
        <f t="shared" si="7"/>
        <v>3519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v>2013</v>
      </c>
      <c r="Q3" s="71">
        <f t="shared" si="10"/>
        <v>1677.5</v>
      </c>
      <c r="R3" s="2">
        <v>8500000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1045.8333333333335</v>
      </c>
      <c r="C4" s="4">
        <f t="shared" si="2"/>
        <v>1255.0000000000002</v>
      </c>
      <c r="D4" s="4">
        <f t="shared" si="3"/>
        <v>1506.0000000000002</v>
      </c>
      <c r="E4" s="5">
        <f t="shared" si="4"/>
        <v>5500000</v>
      </c>
      <c r="F4" s="4">
        <f t="shared" si="5"/>
        <v>5259</v>
      </c>
      <c r="G4" s="4">
        <f t="shared" si="6"/>
        <v>4382</v>
      </c>
      <c r="H4" s="4">
        <f t="shared" si="7"/>
        <v>3652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v>1255</v>
      </c>
      <c r="Q4" s="71">
        <f t="shared" si="10"/>
        <v>1045.8333333333335</v>
      </c>
      <c r="R4" s="2">
        <v>5500000</v>
      </c>
      <c r="S4" s="2"/>
      <c r="T4" s="2"/>
    </row>
    <row r="5" spans="1:35">
      <c r="A5" s="4">
        <f t="shared" si="0"/>
        <v>0</v>
      </c>
      <c r="B5" s="4">
        <f t="shared" si="1"/>
        <v>476.66666666666669</v>
      </c>
      <c r="C5" s="4">
        <f t="shared" si="2"/>
        <v>572</v>
      </c>
      <c r="D5" s="4">
        <f t="shared" si="3"/>
        <v>686.4</v>
      </c>
      <c r="E5" s="5">
        <f t="shared" si="4"/>
        <v>3000000</v>
      </c>
      <c r="F5" s="4">
        <f t="shared" si="5"/>
        <v>6294</v>
      </c>
      <c r="G5" s="4">
        <f t="shared" si="6"/>
        <v>5245</v>
      </c>
      <c r="H5" s="4">
        <f t="shared" si="7"/>
        <v>4371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v>572</v>
      </c>
      <c r="Q5" s="71">
        <f t="shared" si="10"/>
        <v>476.66666666666669</v>
      </c>
      <c r="R5" s="2">
        <v>3000000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 t="shared" ref="P6:P7" si="11"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 t="shared" si="11"/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10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1"/>
      <c r="L11" s="71"/>
      <c r="M11" s="71"/>
      <c r="N11" s="71"/>
      <c r="O11" s="71">
        <v>0</v>
      </c>
      <c r="P11" s="71">
        <f t="shared" ref="P11:P12" si="12">O11/1.2</f>
        <v>0</v>
      </c>
      <c r="Q11" s="71">
        <f t="shared" si="10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K12" s="71"/>
      <c r="L12" s="71"/>
      <c r="M12" s="71"/>
      <c r="N12" s="71"/>
      <c r="O12" s="71">
        <v>0</v>
      </c>
      <c r="P12" s="71">
        <f t="shared" si="12"/>
        <v>0</v>
      </c>
      <c r="Q12" s="71">
        <f t="shared" si="10"/>
        <v>0</v>
      </c>
      <c r="R12" s="2">
        <v>0</v>
      </c>
      <c r="S12" s="2"/>
      <c r="V12" s="68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10"/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10"/>
        <v>0</v>
      </c>
      <c r="R14" s="2">
        <v>0</v>
      </c>
      <c r="S14" s="2"/>
    </row>
    <row r="15" spans="1:35">
      <c r="A15" s="4">
        <f t="shared" ref="A15" si="13">N15</f>
        <v>0</v>
      </c>
      <c r="B15" s="4">
        <f t="shared" ref="B15" si="14">Q15</f>
        <v>0</v>
      </c>
      <c r="C15" s="4">
        <f t="shared" ref="C15" si="15">B15*1.2</f>
        <v>0</v>
      </c>
      <c r="D15" s="4">
        <f t="shared" ref="D15" si="16">C15*1.2</f>
        <v>0</v>
      </c>
      <c r="E15" s="5">
        <f t="shared" ref="E15" si="17">R15</f>
        <v>0</v>
      </c>
      <c r="F15" s="4" t="e">
        <f t="shared" ref="F15" si="18">ROUND((E15/B15),0)</f>
        <v>#DIV/0!</v>
      </c>
      <c r="G15" s="4" t="e">
        <f t="shared" ref="G15" si="19">ROUND((E15/C15),0)</f>
        <v>#DIV/0!</v>
      </c>
      <c r="H15" s="4" t="e">
        <f t="shared" ref="H15" si="20">ROUND((E15/D15),0)</f>
        <v>#DIV/0!</v>
      </c>
      <c r="I15" s="4">
        <f t="shared" ref="I15" si="21">T15</f>
        <v>0</v>
      </c>
      <c r="J15" s="4">
        <f t="shared" ref="J15" si="22">U15</f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ref="Q15" si="23">P15/1.2</f>
        <v>0</v>
      </c>
      <c r="R15" s="2">
        <v>0</v>
      </c>
      <c r="S15" s="2"/>
    </row>
    <row r="16" spans="1:35">
      <c r="A16" s="4">
        <f t="shared" ref="A16:A19" si="24">N16</f>
        <v>0</v>
      </c>
      <c r="B16" s="4">
        <f t="shared" ref="B16:B19" si="25">Q16</f>
        <v>0</v>
      </c>
      <c r="C16" s="4">
        <f t="shared" ref="C16:C19" si="26">B16*1.2</f>
        <v>0</v>
      </c>
      <c r="D16" s="4">
        <f t="shared" ref="D16:D19" si="27">C16*1.2</f>
        <v>0</v>
      </c>
      <c r="E16" s="5">
        <f t="shared" ref="E16:E19" si="28">R16</f>
        <v>0</v>
      </c>
      <c r="F16" s="4" t="e">
        <f t="shared" ref="F16:F19" si="29">ROUND((E16/B16),0)</f>
        <v>#DIV/0!</v>
      </c>
      <c r="G16" s="4" t="e">
        <f t="shared" ref="G16:G19" si="30">ROUND((E16/C16),0)</f>
        <v>#DIV/0!</v>
      </c>
      <c r="H16" s="4" t="e">
        <f t="shared" ref="H16:H19" si="31">ROUND((E16/D16),0)</f>
        <v>#DIV/0!</v>
      </c>
      <c r="I16" s="4">
        <f t="shared" ref="I16:J19" si="32">T16</f>
        <v>0</v>
      </c>
      <c r="J16" s="4">
        <f t="shared" si="32"/>
        <v>0</v>
      </c>
      <c r="O16">
        <v>0</v>
      </c>
      <c r="P16">
        <f t="shared" ref="P16:P17" si="33">O16/1.2</f>
        <v>0</v>
      </c>
      <c r="Q16">
        <f t="shared" ref="Q16:Q18" si="34">P16/1.2</f>
        <v>0</v>
      </c>
      <c r="R16" s="2">
        <v>0</v>
      </c>
      <c r="S16" s="2"/>
    </row>
    <row r="17" spans="1:19">
      <c r="A17" s="4">
        <f t="shared" si="24"/>
        <v>0</v>
      </c>
      <c r="B17" s="4">
        <f t="shared" si="25"/>
        <v>0</v>
      </c>
      <c r="C17" s="4">
        <f t="shared" si="26"/>
        <v>0</v>
      </c>
      <c r="D17" s="4">
        <f t="shared" si="27"/>
        <v>0</v>
      </c>
      <c r="E17" s="5">
        <f t="shared" si="28"/>
        <v>0</v>
      </c>
      <c r="F17" s="4" t="e">
        <f t="shared" si="29"/>
        <v>#DIV/0!</v>
      </c>
      <c r="G17" s="4" t="e">
        <f t="shared" si="30"/>
        <v>#DIV/0!</v>
      </c>
      <c r="H17" s="4" t="e">
        <f t="shared" si="31"/>
        <v>#DIV/0!</v>
      </c>
      <c r="I17" s="4">
        <f t="shared" si="32"/>
        <v>0</v>
      </c>
      <c r="J17" s="4">
        <f t="shared" si="32"/>
        <v>0</v>
      </c>
      <c r="O17">
        <v>0</v>
      </c>
      <c r="P17">
        <f t="shared" si="33"/>
        <v>0</v>
      </c>
      <c r="Q17">
        <f t="shared" si="34"/>
        <v>0</v>
      </c>
      <c r="R17" s="2">
        <v>0</v>
      </c>
      <c r="S17" s="2"/>
    </row>
    <row r="18" spans="1:19">
      <c r="A18" s="4">
        <f t="shared" si="24"/>
        <v>0</v>
      </c>
      <c r="B18" s="4">
        <f t="shared" si="25"/>
        <v>0</v>
      </c>
      <c r="C18" s="4">
        <f t="shared" si="26"/>
        <v>0</v>
      </c>
      <c r="D18" s="4">
        <f t="shared" si="27"/>
        <v>0</v>
      </c>
      <c r="E18" s="5">
        <f t="shared" si="28"/>
        <v>0</v>
      </c>
      <c r="F18" s="4" t="e">
        <f t="shared" si="29"/>
        <v>#DIV/0!</v>
      </c>
      <c r="G18" s="4" t="e">
        <f t="shared" si="30"/>
        <v>#DIV/0!</v>
      </c>
      <c r="H18" s="4" t="e">
        <f t="shared" si="31"/>
        <v>#DIV/0!</v>
      </c>
      <c r="I18" s="4">
        <f t="shared" si="32"/>
        <v>0</v>
      </c>
      <c r="J18" s="4">
        <f t="shared" si="32"/>
        <v>0</v>
      </c>
      <c r="O18">
        <v>0</v>
      </c>
      <c r="P18">
        <f>O18/1.2</f>
        <v>0</v>
      </c>
      <c r="Q18">
        <f t="shared" si="34"/>
        <v>0</v>
      </c>
      <c r="R18" s="2">
        <v>0</v>
      </c>
      <c r="S18" s="2"/>
    </row>
    <row r="19" spans="1:19">
      <c r="A19" s="4">
        <f t="shared" si="24"/>
        <v>0</v>
      </c>
      <c r="B19" s="4">
        <f t="shared" si="25"/>
        <v>0</v>
      </c>
      <c r="C19" s="4">
        <f t="shared" si="26"/>
        <v>0</v>
      </c>
      <c r="D19" s="4">
        <f t="shared" si="27"/>
        <v>0</v>
      </c>
      <c r="E19" s="5">
        <f t="shared" si="28"/>
        <v>0</v>
      </c>
      <c r="F19" s="4" t="e">
        <f t="shared" si="29"/>
        <v>#DIV/0!</v>
      </c>
      <c r="G19" s="4" t="e">
        <f t="shared" si="30"/>
        <v>#DIV/0!</v>
      </c>
      <c r="H19" s="4" t="e">
        <f t="shared" si="31"/>
        <v>#DIV/0!</v>
      </c>
      <c r="I19" s="4">
        <f t="shared" si="32"/>
        <v>0</v>
      </c>
      <c r="J19" s="4">
        <f t="shared" si="32"/>
        <v>0</v>
      </c>
      <c r="O19" s="71">
        <v>0</v>
      </c>
      <c r="P19" s="71">
        <f>O19/1.2</f>
        <v>0</v>
      </c>
      <c r="Q19" s="71">
        <f t="shared" ref="Q19" si="35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Q22:Q34"/>
  <sheetViews>
    <sheetView zoomScale="70" zoomScaleNormal="70" workbookViewId="0">
      <selection activeCell="K6" sqref="K6"/>
    </sheetView>
  </sheetViews>
  <sheetFormatPr defaultRowHeight="15"/>
  <sheetData>
    <row r="22" spans="17:17">
      <c r="Q22" s="71"/>
    </row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D10" zoomScale="85" zoomScaleNormal="85" workbookViewId="0">
      <selection activeCell="L11" sqref="L11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zoomScale="70" zoomScaleNormal="70" workbookViewId="0">
      <selection activeCell="K14" sqref="K14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8" zoomScale="85" zoomScaleNormal="85" workbookViewId="0">
      <selection activeCell="K14" sqref="K14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F2:I30"/>
  <sheetViews>
    <sheetView topLeftCell="A10" workbookViewId="0">
      <selection activeCell="G28" sqref="G28"/>
    </sheetView>
  </sheetViews>
  <sheetFormatPr defaultRowHeight="15"/>
  <sheetData>
    <row r="2" spans="6:9">
      <c r="G2" s="71" t="s">
        <v>106</v>
      </c>
    </row>
    <row r="4" spans="6:9">
      <c r="F4" s="71" t="s">
        <v>99</v>
      </c>
      <c r="G4" s="71">
        <v>21.2</v>
      </c>
      <c r="H4" s="71">
        <v>12.2</v>
      </c>
      <c r="I4" s="71">
        <f>H4*G4</f>
        <v>258.64</v>
      </c>
    </row>
    <row r="5" spans="6:9">
      <c r="F5" s="71" t="s">
        <v>100</v>
      </c>
      <c r="G5" s="71">
        <v>10.8</v>
      </c>
      <c r="H5" s="71">
        <v>10.8</v>
      </c>
      <c r="I5" s="71">
        <f t="shared" ref="I5:I8" si="0">H5*G5</f>
        <v>116.64000000000001</v>
      </c>
    </row>
    <row r="6" spans="6:9">
      <c r="F6" s="71" t="s">
        <v>101</v>
      </c>
      <c r="G6" s="71">
        <v>9.8000000000000007</v>
      </c>
      <c r="H6" s="71">
        <v>10.4</v>
      </c>
      <c r="I6" s="71">
        <f t="shared" si="0"/>
        <v>101.92000000000002</v>
      </c>
    </row>
    <row r="7" spans="6:9">
      <c r="F7" s="71" t="s">
        <v>102</v>
      </c>
      <c r="G7" s="71">
        <v>4.9000000000000004</v>
      </c>
      <c r="H7" s="71">
        <v>2.9</v>
      </c>
      <c r="I7" s="71">
        <f t="shared" si="0"/>
        <v>14.21</v>
      </c>
    </row>
    <row r="8" spans="6:9">
      <c r="F8" s="71" t="s">
        <v>107</v>
      </c>
      <c r="G8" s="71">
        <v>6.5</v>
      </c>
      <c r="H8" s="71">
        <v>3.9</v>
      </c>
      <c r="I8" s="71">
        <f t="shared" si="0"/>
        <v>25.349999999999998</v>
      </c>
    </row>
    <row r="9" spans="6:9">
      <c r="F9" s="71" t="s">
        <v>110</v>
      </c>
      <c r="G9" s="71">
        <v>5.5</v>
      </c>
      <c r="H9" s="71">
        <v>4.2</v>
      </c>
      <c r="I9" s="115">
        <f>G9*H9</f>
        <v>23.1</v>
      </c>
    </row>
    <row r="10" spans="6:9">
      <c r="F10" s="71" t="s">
        <v>103</v>
      </c>
      <c r="G10" s="71">
        <v>4.2</v>
      </c>
      <c r="H10" s="71">
        <v>3.2</v>
      </c>
      <c r="I10" s="71">
        <f>G10*H10</f>
        <v>13.440000000000001</v>
      </c>
    </row>
    <row r="11" spans="6:9">
      <c r="F11" s="71" t="s">
        <v>112</v>
      </c>
      <c r="G11">
        <v>11.6</v>
      </c>
      <c r="H11">
        <v>6.6</v>
      </c>
      <c r="I11">
        <f>G11*H11</f>
        <v>76.559999999999988</v>
      </c>
    </row>
    <row r="12" spans="6:9">
      <c r="F12" s="71" t="s">
        <v>113</v>
      </c>
      <c r="G12">
        <v>4.2</v>
      </c>
      <c r="H12">
        <v>6.2</v>
      </c>
      <c r="I12">
        <f>G12*H12</f>
        <v>26.040000000000003</v>
      </c>
    </row>
    <row r="13" spans="6:9">
      <c r="I13">
        <f>SUM(I4:I12)</f>
        <v>655.9</v>
      </c>
    </row>
    <row r="14" spans="6:9">
      <c r="F14" s="71" t="s">
        <v>104</v>
      </c>
      <c r="G14" s="71">
        <v>12.4</v>
      </c>
      <c r="H14" s="71">
        <v>12.1</v>
      </c>
      <c r="I14" s="71">
        <f>H14*G14</f>
        <v>150.04</v>
      </c>
    </row>
    <row r="15" spans="6:9">
      <c r="F15" s="71" t="s">
        <v>104</v>
      </c>
      <c r="G15" s="71">
        <v>12.8</v>
      </c>
      <c r="H15" s="71">
        <v>11.8</v>
      </c>
      <c r="I15" s="71">
        <f t="shared" ref="I15:I17" si="1">H15*G15</f>
        <v>151.04000000000002</v>
      </c>
    </row>
    <row r="16" spans="6:9">
      <c r="F16" s="71" t="s">
        <v>105</v>
      </c>
      <c r="G16" s="71">
        <v>8.6</v>
      </c>
      <c r="H16" s="71">
        <v>6.9</v>
      </c>
      <c r="I16" s="71">
        <f t="shared" si="1"/>
        <v>59.34</v>
      </c>
    </row>
    <row r="17" spans="6:9">
      <c r="F17" s="71" t="s">
        <v>108</v>
      </c>
      <c r="G17" s="71">
        <v>6.7</v>
      </c>
      <c r="H17" s="71">
        <v>6.8</v>
      </c>
      <c r="I17" s="71">
        <f t="shared" si="1"/>
        <v>45.56</v>
      </c>
    </row>
    <row r="18" spans="6:9">
      <c r="F18" s="71" t="s">
        <v>103</v>
      </c>
      <c r="G18" s="71">
        <v>4.2</v>
      </c>
      <c r="H18" s="71">
        <v>3.8</v>
      </c>
      <c r="I18" s="71">
        <f>G18*H18</f>
        <v>15.959999999999999</v>
      </c>
    </row>
    <row r="19" spans="6:9">
      <c r="F19" s="71" t="s">
        <v>111</v>
      </c>
      <c r="G19" s="71">
        <v>11.9</v>
      </c>
      <c r="H19" s="71">
        <v>5.6</v>
      </c>
      <c r="I19" s="115">
        <f>G19*H19</f>
        <v>66.64</v>
      </c>
    </row>
    <row r="20" spans="6:9">
      <c r="F20" s="71" t="s">
        <v>103</v>
      </c>
      <c r="G20">
        <v>7.4</v>
      </c>
      <c r="H20">
        <v>4.2</v>
      </c>
      <c r="I20">
        <f>G20*H20</f>
        <v>31.080000000000002</v>
      </c>
    </row>
    <row r="21" spans="6:9">
      <c r="F21" s="71"/>
      <c r="G21" s="71"/>
      <c r="H21" s="71"/>
      <c r="I21" s="71">
        <f>SUM(I14:I20)</f>
        <v>519.66000000000008</v>
      </c>
    </row>
    <row r="22" spans="6:9">
      <c r="F22" s="71" t="s">
        <v>109</v>
      </c>
      <c r="G22" s="71">
        <v>12.2</v>
      </c>
      <c r="H22" s="71">
        <v>12.1</v>
      </c>
      <c r="I22" s="71">
        <f>H22*G22</f>
        <v>147.61999999999998</v>
      </c>
    </row>
    <row r="23" spans="6:9">
      <c r="F23" s="71" t="s">
        <v>69</v>
      </c>
      <c r="G23">
        <v>14.3</v>
      </c>
      <c r="H23">
        <v>4.4000000000000004</v>
      </c>
      <c r="I23" s="71">
        <f>G23*H23</f>
        <v>62.920000000000009</v>
      </c>
    </row>
    <row r="24" spans="6:9">
      <c r="G24">
        <v>12.5</v>
      </c>
      <c r="H24">
        <v>2.8</v>
      </c>
      <c r="I24">
        <f>G24*H24</f>
        <v>35</v>
      </c>
    </row>
    <row r="25" spans="6:9">
      <c r="I25">
        <f>SUM(I22:I24)</f>
        <v>245.54</v>
      </c>
    </row>
    <row r="27" spans="6:9">
      <c r="F27" s="71" t="s">
        <v>114</v>
      </c>
      <c r="G27">
        <v>21.3</v>
      </c>
      <c r="H27">
        <v>8.9</v>
      </c>
      <c r="I27">
        <f>G27*H27</f>
        <v>189.57000000000002</v>
      </c>
    </row>
    <row r="28" spans="6:9">
      <c r="F28" s="71" t="s">
        <v>115</v>
      </c>
      <c r="G28">
        <v>25.1</v>
      </c>
      <c r="H28">
        <v>9.1</v>
      </c>
      <c r="I28" s="71">
        <f t="shared" ref="I28:I29" si="2">G28*H28</f>
        <v>228.41</v>
      </c>
    </row>
    <row r="29" spans="6:9">
      <c r="F29" s="71" t="s">
        <v>116</v>
      </c>
      <c r="G29">
        <v>20.2</v>
      </c>
      <c r="H29">
        <v>4.0999999999999996</v>
      </c>
      <c r="I29" s="71">
        <f t="shared" si="2"/>
        <v>82.82</v>
      </c>
    </row>
    <row r="30" spans="6:9">
      <c r="I30">
        <f>SUM(I27:I29)</f>
        <v>500.8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Measurement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2024-03-25T06:40:29Z</dcterms:modified>
</cp:coreProperties>
</file>