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F412664-59FD-4CA8-B631-48DC59596F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" l="1"/>
  <c r="M37" i="1"/>
  <c r="A36" i="1"/>
  <c r="A35" i="1"/>
  <c r="A34" i="1"/>
  <c r="A33" i="1"/>
  <c r="B18" i="1"/>
  <c r="F8" i="1"/>
  <c r="E7" i="1"/>
  <c r="E6" i="1"/>
  <c r="E8" i="1" s="1"/>
  <c r="H33" i="1"/>
  <c r="I33" i="1" s="1"/>
  <c r="G27" i="1"/>
  <c r="H35" i="1"/>
  <c r="I35" i="1" s="1"/>
  <c r="I34" i="1"/>
  <c r="I27" i="1"/>
  <c r="C38" i="1" l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B19" i="1" s="1"/>
  <c r="I29" i="1"/>
  <c r="I28" i="1" l="1"/>
  <c r="I25" i="1" l="1"/>
  <c r="I30" i="1"/>
  <c r="F25" i="1"/>
  <c r="G25" i="1" l="1"/>
  <c r="F26" i="1"/>
  <c r="G26" i="1"/>
  <c r="F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<sst xmlns="http://schemas.openxmlformats.org/spreadsheetml/2006/main" count="29" uniqueCount="26">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</sst>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45F1CE-A12F-4A79-80D9-E7020F38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87354</xdr:colOff>
      <xdr:row>41</xdr:row>
      <xdr:rowOff>48722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67C719-6A8A-4A65-8AFB-58F017F5D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9754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20F993-6AF1-4890-8EB5-6D43CCFB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40</xdr:row>
      <xdr:rowOff>115380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2B3C7B-2843-49FE-9FC5-622CD9B27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7735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10200</v>
      </c>
      <c r="C3" s="17"/>
      <c r="D3" s="10"/>
      <c r="E3">
        <v>2005</v>
      </c>
      <c r="F3" s="3">
        <v>2024</v>
      </c>
      <c r="G3" s="4">
        <f>F3-E3</f>
        <v>19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 t="s">
        <v>15</v>
      </c>
      <c r="E6" s="6">
        <f>28.85*10.764</f>
        <v>310.54140000000001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 t="s">
        <v>25</v>
      </c>
      <c r="E7" s="6">
        <f>10.32*10.764</f>
        <v>111.08448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421.62588</v>
      </c>
      <c r="F8" s="56">
        <f>E8*1.1</f>
        <v>463.78846800000002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5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F13" s="6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10200</v>
      </c>
      <c r="C15" s="17"/>
      <c r="D15" s="10"/>
      <c r="E15" s="6"/>
      <c r="G15" s="13"/>
      <c r="H15" s="34"/>
      <c r="I15" s="34"/>
      <c r="J15" s="34"/>
      <c r="K15" s="34"/>
      <c r="L15" s="30">
        <f>5500+2700</f>
        <v>8200</v>
      </c>
      <c r="M15" s="4"/>
    </row>
    <row r="16" spans="1:17" ht="16.5" x14ac:dyDescent="0.3">
      <c r="A16" s="16" t="s">
        <v>21</v>
      </c>
      <c r="B16" s="22">
        <v>422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4304400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464*B4</f>
        <v>1252800</v>
      </c>
      <c r="C18" s="17"/>
      <c r="D18" s="10"/>
      <c r="E18" s="6"/>
      <c r="F18" s="5"/>
      <c r="H18" s="6"/>
    </row>
    <row r="19" spans="1:14" ht="16.5" x14ac:dyDescent="0.3">
      <c r="A19" s="19" t="s">
        <v>16</v>
      </c>
      <c r="B19" s="24">
        <f>B17*0.03/12</f>
        <v>10761</v>
      </c>
      <c r="C19" s="39"/>
      <c r="D19" s="10"/>
      <c r="E19" s="6"/>
      <c r="F19" s="5"/>
      <c r="H19" s="6"/>
    </row>
    <row r="20" spans="1:14" x14ac:dyDescent="0.25">
      <c r="B20" s="12"/>
      <c r="H20" s="6"/>
    </row>
    <row r="21" spans="1:14" x14ac:dyDescent="0.25">
      <c r="B21" s="12"/>
      <c r="H21" s="6"/>
      <c r="I21" s="6"/>
    </row>
    <row r="23" spans="1:14" x14ac:dyDescent="0.25">
      <c r="C23" t="s">
        <v>14</v>
      </c>
      <c r="G23" s="6"/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442</v>
      </c>
      <c r="C25" s="8"/>
      <c r="D25" s="8"/>
      <c r="E25" s="8">
        <v>5256000</v>
      </c>
      <c r="F25" s="10">
        <f t="shared" ref="F25:F31" si="0">E25/B25</f>
        <v>11891.402714932126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314</v>
      </c>
      <c r="C26" s="8"/>
      <c r="D26" s="8"/>
      <c r="E26" s="8">
        <v>3950000</v>
      </c>
      <c r="F26" s="10">
        <f t="shared" si="0"/>
        <v>12579.617834394905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338</v>
      </c>
      <c r="C27" s="8"/>
      <c r="D27" s="8"/>
      <c r="E27" s="10">
        <v>4200000</v>
      </c>
      <c r="F27" s="10">
        <f t="shared" si="0"/>
        <v>12426.035502958581</v>
      </c>
      <c r="G27" s="10" t="e">
        <f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455</v>
      </c>
      <c r="C28" s="8"/>
      <c r="D28" s="8"/>
      <c r="E28" s="10">
        <v>4300000</v>
      </c>
      <c r="F28" s="10">
        <f t="shared" si="0"/>
        <v>9450.5494505494498</v>
      </c>
      <c r="G28" s="10" t="e">
        <f t="shared" ref="G28:G31" si="1">E28/C28</f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314</v>
      </c>
      <c r="C29" s="25"/>
      <c r="E29" s="26">
        <v>4350000</v>
      </c>
      <c r="F29" s="26">
        <f t="shared" si="0"/>
        <v>13853.503184713376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13" x14ac:dyDescent="0.25">
      <c r="A33">
        <f>39.15*10.764+17.99*10.764</f>
        <v>615.05495999999994</v>
      </c>
      <c r="B33">
        <v>4490000</v>
      </c>
      <c r="C33">
        <f>B33/A33</f>
        <v>7300.1606230441594</v>
      </c>
      <c r="D33">
        <v>479800</v>
      </c>
      <c r="E33">
        <v>30000</v>
      </c>
      <c r="F33">
        <f>E33+D33+B33</f>
        <v>4999800</v>
      </c>
      <c r="G33">
        <f>F33/A33</f>
        <v>8129.0296398877927</v>
      </c>
      <c r="H33" s="6">
        <f>A33*1.2</f>
        <v>738.06595199999992</v>
      </c>
      <c r="I33" s="6">
        <f>B33/H33</f>
        <v>6083.4671858701331</v>
      </c>
    </row>
    <row r="34" spans="1:13" x14ac:dyDescent="0.25">
      <c r="A34">
        <f>41*10.764</f>
        <v>441.32399999999996</v>
      </c>
      <c r="B34">
        <v>4224299</v>
      </c>
      <c r="C34" s="54">
        <f>B34/A34</f>
        <v>9571.8768976987431</v>
      </c>
      <c r="D34">
        <v>295800</v>
      </c>
      <c r="E34">
        <v>30000</v>
      </c>
      <c r="F34">
        <f>E34+D34+B34</f>
        <v>4550099</v>
      </c>
      <c r="G34">
        <f>F34/A34</f>
        <v>10310.110032538454</v>
      </c>
      <c r="H34" s="6"/>
      <c r="I34" s="6" t="e">
        <f>B34/H34</f>
        <v>#DIV/0!</v>
      </c>
    </row>
    <row r="35" spans="1:13" x14ac:dyDescent="0.25">
      <c r="A35">
        <f>39*10.764</f>
        <v>419.79599999999999</v>
      </c>
      <c r="B35" s="54">
        <v>4100000</v>
      </c>
      <c r="C35" s="54">
        <f>B35/A35</f>
        <v>9766.6485626351841</v>
      </c>
      <c r="D35">
        <v>287000</v>
      </c>
      <c r="E35">
        <v>30000</v>
      </c>
      <c r="F35">
        <f>E35+D35+B35</f>
        <v>4417000</v>
      </c>
      <c r="G35">
        <f>F35/A35</f>
        <v>10521.77724418527</v>
      </c>
      <c r="H35">
        <f>A35*1.2</f>
        <v>503.75519999999995</v>
      </c>
      <c r="I35" s="6">
        <f>B35/H35</f>
        <v>8138.873802195988</v>
      </c>
    </row>
    <row r="36" spans="1:13" x14ac:dyDescent="0.25">
      <c r="A36">
        <f>43*10.764</f>
        <v>462.85199999999998</v>
      </c>
      <c r="B36" s="54">
        <v>4450000</v>
      </c>
      <c r="C36" s="54">
        <f t="shared" ref="C36:C39" si="2">B36/A36</f>
        <v>9614.3043564681593</v>
      </c>
      <c r="D36" s="50">
        <v>311500</v>
      </c>
      <c r="E36" s="50">
        <v>30000</v>
      </c>
      <c r="F36" s="50">
        <f>E36+D36+B36</f>
        <v>4791500</v>
      </c>
      <c r="G36" s="50">
        <f>F36/A36</f>
        <v>10352.121196408356</v>
      </c>
    </row>
    <row r="37" spans="1:13" ht="15.75" x14ac:dyDescent="0.25">
      <c r="A37" s="55"/>
      <c r="B37" s="54"/>
      <c r="C37" s="54" t="e">
        <f t="shared" si="2"/>
        <v>#DIV/0!</v>
      </c>
      <c r="M37">
        <f>30+13</f>
        <v>43</v>
      </c>
    </row>
    <row r="38" spans="1:13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13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13" ht="15.75" x14ac:dyDescent="0.25">
      <c r="A40" s="30"/>
    </row>
    <row r="41" spans="1:13" ht="15.75" x14ac:dyDescent="0.25">
      <c r="A41" s="30"/>
    </row>
    <row r="42" spans="1:13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2024-03-26T11:37:53Z</dcterms:modified>
</cp:coreProperties>
</file>