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OMPRAKASH KALADHAR SHARMA - SVC\"/>
    </mc:Choice>
  </mc:AlternateContent>
  <xr:revisionPtr revIDLastSave="0" documentId="13_ncr:1_{A05745AC-0E60-4895-A3C6-26555FD3BFA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F32" i="4" l="1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<sst xmlns="http://schemas.openxmlformats.org/spreadsheetml/2006/main" count="49" uniqueCount="43">
  <si>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</si>
  <si>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</si>
  <si>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</si>
  <si>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</si>
  <si>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</si>
  <si>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</si>
  <si>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</si>
  <si>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</si>
  <si>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</si>
  <si>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</si>
  <si>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</si>
  <si>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</si>
  <si>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</si>
  <si>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</si>
  <si>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</si>
  <si>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</si>
  <si>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</si>
  <si>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</si>
  <si>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</si>
  <si>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</si>
  <si>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</si>
  <si>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</si>
  <si>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</si>
  <si>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</si>
  <si>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</si>
  <si>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</si>
  <si>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</si>
  <si>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</si>
  <si>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</si>
  <si>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</si>
  <si>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</si>
  <si>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</si>
  <si>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</si>
  <si>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</si>
  <si>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</si>
  <si>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</si>
  <si>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</si>
  <si>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</si>
  <si>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</si>
  <si>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</si>
  <si>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SVC CO-OPERATIVE BANK LTD ( Louiswadi Branch ) - MR. OMPRAKASH KALADHAR SHARMA &amp; MR. VINOD OMPRAKASH SHARMA</t>
  </si>
  <si>
    <t>As per OC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</si>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</sst>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36</xdr:row>
      <xdr:rowOff>105683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27C0B7-41B0-4B2B-8BF6-5DA16F4D9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65064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514350</xdr:colOff>
      <xdr:row>1</xdr:row>
      <xdr:rowOff>171450</xdr:rowOff>
    </xdr:from>
    <xdr:to>
      <xdr:col>34</xdr:col>
      <xdr:colOff>31060</xdr:colOff>
      <xdr:row>40</xdr:row>
      <xdr:rowOff>143908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78241F-4F85-4B84-B073-33178415D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0" y="361950"/>
          <a:ext cx="17804710" cy="74019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0</xdr:row>
      <xdr:rowOff>0</xdr:rowOff>
    </xdr:from>
    <xdr:to>
      <xdr:col>31</xdr:col>
      <xdr:colOff>231119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17E819-660E-4A53-B159-F85B2F41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5" y="0"/>
          <a:ext cx="18052394" cy="77353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497837</xdr:colOff>
      <xdr:row>34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50DC8-E7F2-4310-A986-7ECAD2AF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76237" cy="6306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526416</xdr:colOff>
      <xdr:row>40</xdr:row>
      <xdr:rowOff>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88AF7-D354-4D7D-9E87-AFDF99A58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04816" cy="64779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37</xdr:col>
      <xdr:colOff>545468</xdr:colOff>
      <xdr:row>37</xdr:row>
      <xdr:rowOff>143746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7AF373-A943-4791-B887-0C7B47A7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952500"/>
          <a:ext cx="18223868" cy="6239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36</xdr:row>
      <xdr:rowOff>172358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231BB4-5AAA-4441-B998-7493E0546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65064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545468</xdr:colOff>
      <xdr:row>40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AE7D8A-DBA5-4D08-A7AB-AFAEBC10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23868" cy="6468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36</xdr:col>
      <xdr:colOff>2553</xdr:colOff>
      <xdr:row>32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DF2BC-2DAE-471B-900F-F61BE800B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90553" cy="6249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34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0CC15E-9435-4613-9174-8472A97D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4016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164415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CB8BE1-2778-4A89-8DB7-0FBFA722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42815" cy="8535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393047</xdr:colOff>
      <xdr:row>42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F5A300-094C-438C-B6D6-3C61442C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1447" cy="7925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423</v>
      </c>
      <c r="C3" s="4">
        <f>B3*1.2</f>
        <v>507.59999999999997</v>
      </c>
      <c r="D3" s="4">
        <f t="shared" ref="D3:D14" si="2">C3*1.2</f>
        <v>609.11999999999989</v>
      </c>
      <c r="E3" s="5">
        <f t="shared" ref="E3:E14" si="3">R3</f>
        <v>7100000</v>
      </c>
      <c r="F3" s="9">
        <f t="shared" ref="F3:F14" si="4">ROUND((E3/B3),0)</f>
        <v>16785</v>
      </c>
      <c r="G3" s="9">
        <f t="shared" ref="G3:G14" si="5">ROUND((E3/C3),0)</f>
        <v>13987</v>
      </c>
      <c r="H3" s="9">
        <f t="shared" ref="H3:H14" si="6">ROUND((E3/D3),0)</f>
        <v>11656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423</v>
      </c>
      <c r="R3" s="2">
        <v>7100000</v>
      </c>
    </row>
    <row r="4" spans="1:20" x14ac:dyDescent="0.25">
      <c r="A4" s="4">
        <f t="shared" ref="A4:A9" si="9">N4</f>
        <v>0</v>
      </c>
      <c r="B4" s="4">
        <f t="shared" ref="B4:B9" si="10">Q4</f>
        <v>470.83333333333337</v>
      </c>
      <c r="C4" s="4">
        <f t="shared" ref="C4:C9" si="11">B4*1.2</f>
        <v>565</v>
      </c>
      <c r="D4" s="4">
        <f t="shared" ref="D4:D9" si="12">C4*1.2</f>
        <v>678</v>
      </c>
      <c r="E4" s="5">
        <f t="shared" ref="E4:E9" si="13">R4</f>
        <v>6350000</v>
      </c>
      <c r="F4" s="9">
        <f t="shared" ref="F4:F9" si="14">ROUND((E4/B4),0)</f>
        <v>13487</v>
      </c>
      <c r="G4" s="9">
        <f t="shared" ref="G4:G9" si="15">ROUND((E4/C4),0)</f>
        <v>11239</v>
      </c>
      <c r="H4" s="9">
        <f t="shared" ref="H4:H9" si="16">ROUND((E4/D4),0)</f>
        <v>9366</v>
      </c>
      <c r="I4" s="4" t="e">
        <f>#REF!</f>
        <v>#REF!</v>
      </c>
      <c r="J4" s="4">
        <f t="shared" ref="J4:J9" si="17">S4</f>
        <v>0</v>
      </c>
      <c r="O4">
        <v>0</v>
      </c>
      <c r="P4">
        <v>565</v>
      </c>
      <c r="Q4">
        <f t="shared" ref="Q4" si="18">P4/1.2</f>
        <v>470.83333333333337</v>
      </c>
      <c r="R4" s="2">
        <v>6350000</v>
      </c>
    </row>
    <row r="5" spans="1:20" x14ac:dyDescent="0.25">
      <c r="A5" s="4">
        <f t="shared" si="9"/>
        <v>0</v>
      </c>
      <c r="B5" s="4">
        <f t="shared" si="10"/>
        <v>471</v>
      </c>
      <c r="C5" s="4">
        <f t="shared" si="11"/>
        <v>565.19999999999993</v>
      </c>
      <c r="D5" s="4">
        <f t="shared" si="12"/>
        <v>678.2399999999999</v>
      </c>
      <c r="E5" s="5">
        <f t="shared" si="13"/>
        <v>7500000</v>
      </c>
      <c r="F5" s="9">
        <f t="shared" si="14"/>
        <v>15924</v>
      </c>
      <c r="G5" s="9">
        <f t="shared" si="15"/>
        <v>13270</v>
      </c>
      <c r="H5" s="9">
        <f t="shared" si="16"/>
        <v>11058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471</v>
      </c>
      <c r="R5" s="2">
        <v>7500000</v>
      </c>
    </row>
    <row r="6" spans="1:20" x14ac:dyDescent="0.25">
      <c r="A6" s="4">
        <f t="shared" si="9"/>
        <v>0</v>
      </c>
      <c r="B6" s="4">
        <f t="shared" si="10"/>
        <v>394</v>
      </c>
      <c r="C6" s="4">
        <f t="shared" si="11"/>
        <v>472.79999999999995</v>
      </c>
      <c r="D6" s="4">
        <f t="shared" si="12"/>
        <v>567.3599999999999</v>
      </c>
      <c r="E6" s="5">
        <f t="shared" si="13"/>
        <v>6500000</v>
      </c>
      <c r="F6" s="9">
        <f t="shared" si="14"/>
        <v>16497</v>
      </c>
      <c r="G6" s="9">
        <f t="shared" si="15"/>
        <v>13748</v>
      </c>
      <c r="H6" s="9">
        <f t="shared" si="16"/>
        <v>11457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v>394</v>
      </c>
      <c r="R6" s="2">
        <v>6500000</v>
      </c>
    </row>
    <row r="7" spans="1:20" s="46" customFormat="1" x14ac:dyDescent="0.25">
      <c r="A7" s="44">
        <f t="shared" si="9"/>
        <v>0</v>
      </c>
      <c r="B7" s="44">
        <f t="shared" si="10"/>
        <v>401</v>
      </c>
      <c r="C7" s="44">
        <f t="shared" si="11"/>
        <v>481.2</v>
      </c>
      <c r="D7" s="44">
        <f t="shared" si="12"/>
        <v>577.43999999999994</v>
      </c>
      <c r="E7" s="45">
        <f t="shared" si="13"/>
        <v>6950000</v>
      </c>
      <c r="F7" s="44">
        <f t="shared" si="14"/>
        <v>17332</v>
      </c>
      <c r="G7" s="44">
        <f t="shared" si="15"/>
        <v>14443</v>
      </c>
      <c r="H7" s="44">
        <f t="shared" si="16"/>
        <v>12036</v>
      </c>
      <c r="I7" s="44" t="e">
        <f>#REF!</f>
        <v>#REF!</v>
      </c>
      <c r="J7" s="44">
        <f t="shared" si="17"/>
        <v>0</v>
      </c>
      <c r="O7" s="46">
        <v>0</v>
      </c>
      <c r="P7" s="46">
        <f t="shared" si="19"/>
        <v>0</v>
      </c>
      <c r="Q7" s="46">
        <v>401</v>
      </c>
      <c r="R7" s="47">
        <v>6950000</v>
      </c>
    </row>
    <row r="8" spans="1:20" x14ac:dyDescent="0.25">
      <c r="A8" s="4">
        <f t="shared" si="9"/>
        <v>0</v>
      </c>
      <c r="B8" s="4">
        <f t="shared" si="10"/>
        <v>423</v>
      </c>
      <c r="C8" s="4">
        <f t="shared" si="11"/>
        <v>507.59999999999997</v>
      </c>
      <c r="D8" s="4">
        <f t="shared" si="12"/>
        <v>609.11999999999989</v>
      </c>
      <c r="E8" s="5">
        <f t="shared" si="13"/>
        <v>6500000</v>
      </c>
      <c r="F8" s="9">
        <f t="shared" si="14"/>
        <v>15366</v>
      </c>
      <c r="G8" s="9">
        <f t="shared" si="15"/>
        <v>12805</v>
      </c>
      <c r="H8" s="9">
        <f t="shared" si="16"/>
        <v>10671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v>423</v>
      </c>
      <c r="R8" s="2">
        <v>6500000</v>
      </c>
    </row>
    <row r="9" spans="1:20" s="46" customFormat="1" x14ac:dyDescent="0.25">
      <c r="A9" s="44">
        <f t="shared" si="9"/>
        <v>0</v>
      </c>
      <c r="B9" s="44">
        <f t="shared" si="10"/>
        <v>382</v>
      </c>
      <c r="C9" s="44">
        <f t="shared" si="11"/>
        <v>458.4</v>
      </c>
      <c r="D9" s="44">
        <f t="shared" si="12"/>
        <v>550.07999999999993</v>
      </c>
      <c r="E9" s="45">
        <f t="shared" si="13"/>
        <v>6750000</v>
      </c>
      <c r="F9" s="44">
        <f t="shared" si="14"/>
        <v>17670</v>
      </c>
      <c r="G9" s="44">
        <f t="shared" si="15"/>
        <v>14725</v>
      </c>
      <c r="H9" s="44">
        <f t="shared" si="16"/>
        <v>12271</v>
      </c>
      <c r="I9" s="44" t="e">
        <f>#REF!</f>
        <v>#REF!</v>
      </c>
      <c r="J9" s="44">
        <f t="shared" si="17"/>
        <v>0</v>
      </c>
      <c r="O9" s="46">
        <v>0</v>
      </c>
      <c r="P9" s="46">
        <f t="shared" si="19"/>
        <v>0</v>
      </c>
      <c r="Q9" s="46">
        <v>382</v>
      </c>
      <c r="R9" s="47">
        <v>6750000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650</v>
      </c>
      <c r="C16" s="4">
        <f>B16*1.2</f>
        <v>780</v>
      </c>
      <c r="D16" s="4">
        <f t="shared" ref="D16:D28" si="34">C16*1.2</f>
        <v>936</v>
      </c>
      <c r="E16" s="5">
        <f t="shared" ref="E16:E28" si="35">R16</f>
        <v>12500000</v>
      </c>
      <c r="F16" s="9">
        <f t="shared" ref="F16:F28" si="36">ROUND((E16/B16),0)</f>
        <v>19231</v>
      </c>
      <c r="G16" s="9">
        <f t="shared" ref="G16:G28" si="37">ROUND((E16/C16),0)</f>
        <v>16026</v>
      </c>
      <c r="H16" s="9">
        <f t="shared" ref="H16:H28" si="38">ROUND((E16/D16),0)</f>
        <v>13355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650</v>
      </c>
      <c r="R16" s="2">
        <v>12500000</v>
      </c>
    </row>
    <row r="17" spans="1:24" x14ac:dyDescent="0.25">
      <c r="A17" s="4">
        <f t="shared" si="32"/>
        <v>0</v>
      </c>
      <c r="B17" s="4">
        <f t="shared" si="33"/>
        <v>689</v>
      </c>
      <c r="C17" s="4">
        <f t="shared" ref="C17:C28" si="41">B17*1.2</f>
        <v>826.8</v>
      </c>
      <c r="D17" s="4">
        <f t="shared" si="34"/>
        <v>992.15999999999985</v>
      </c>
      <c r="E17" s="5">
        <f t="shared" si="35"/>
        <v>14000000</v>
      </c>
      <c r="F17" s="9">
        <f t="shared" si="36"/>
        <v>20319</v>
      </c>
      <c r="G17" s="9">
        <f t="shared" si="37"/>
        <v>16933</v>
      </c>
      <c r="H17" s="9">
        <f t="shared" si="38"/>
        <v>14111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689</v>
      </c>
      <c r="R17" s="2">
        <v>14000000</v>
      </c>
    </row>
    <row r="18" spans="1:24" x14ac:dyDescent="0.25">
      <c r="A18" s="4">
        <f t="shared" si="32"/>
        <v>0</v>
      </c>
      <c r="B18" s="4">
        <f t="shared" si="33"/>
        <v>404</v>
      </c>
      <c r="C18" s="4">
        <f t="shared" si="41"/>
        <v>484.79999999999995</v>
      </c>
      <c r="D18" s="4">
        <f t="shared" si="34"/>
        <v>581.75999999999988</v>
      </c>
      <c r="E18" s="5">
        <f t="shared" si="35"/>
        <v>8000000</v>
      </c>
      <c r="F18" s="9">
        <f t="shared" si="36"/>
        <v>19802</v>
      </c>
      <c r="G18" s="9">
        <f t="shared" si="37"/>
        <v>16502</v>
      </c>
      <c r="H18" s="9">
        <f t="shared" si="38"/>
        <v>13751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404</v>
      </c>
      <c r="R18" s="2">
        <v>8000000</v>
      </c>
    </row>
    <row r="19" spans="1:24" s="46" customFormat="1" x14ac:dyDescent="0.25">
      <c r="A19" s="44">
        <f t="shared" si="32"/>
        <v>0</v>
      </c>
      <c r="B19" s="44">
        <f t="shared" si="33"/>
        <v>439</v>
      </c>
      <c r="C19" s="44">
        <f t="shared" si="41"/>
        <v>526.79999999999995</v>
      </c>
      <c r="D19" s="44">
        <f t="shared" si="34"/>
        <v>632.16</v>
      </c>
      <c r="E19" s="45">
        <f t="shared" si="35"/>
        <v>9800000</v>
      </c>
      <c r="F19" s="44">
        <f t="shared" si="36"/>
        <v>22323</v>
      </c>
      <c r="G19" s="44">
        <f t="shared" si="37"/>
        <v>18603</v>
      </c>
      <c r="H19" s="44">
        <f t="shared" si="38"/>
        <v>15502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439</v>
      </c>
      <c r="R19" s="47">
        <v>9800000</v>
      </c>
    </row>
    <row r="20" spans="1:24" x14ac:dyDescent="0.25">
      <c r="A20" s="4">
        <f t="shared" si="32"/>
        <v>0</v>
      </c>
      <c r="B20" s="4">
        <f t="shared" si="33"/>
        <v>708.33333333333337</v>
      </c>
      <c r="C20" s="4">
        <f t="shared" si="41"/>
        <v>850</v>
      </c>
      <c r="D20" s="4">
        <f t="shared" si="34"/>
        <v>1020</v>
      </c>
      <c r="E20" s="5">
        <f t="shared" si="35"/>
        <v>13000000</v>
      </c>
      <c r="F20" s="9">
        <f t="shared" si="36"/>
        <v>18353</v>
      </c>
      <c r="G20" s="9">
        <f t="shared" si="37"/>
        <v>15294</v>
      </c>
      <c r="H20" s="9">
        <f t="shared" si="38"/>
        <v>12745</v>
      </c>
      <c r="I20" s="4" t="e">
        <f>#REF!</f>
        <v>#REF!</v>
      </c>
      <c r="J20" s="4">
        <f t="shared" si="39"/>
        <v>0</v>
      </c>
      <c r="O20">
        <v>0</v>
      </c>
      <c r="P20">
        <v>850</v>
      </c>
      <c r="Q20">
        <f t="shared" si="40"/>
        <v>708.33333333333337</v>
      </c>
      <c r="R20" s="2">
        <v>13000000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18000</v>
      </c>
      <c r="X31" s="22"/>
    </row>
    <row r="32" spans="1:24" ht="15.75" x14ac:dyDescent="0.25">
      <c r="D32" t="s">
        <v>42</v>
      </c>
      <c r="E32">
        <v>43.77</v>
      </c>
      <c r="F32" s="7">
        <f>E32*10.764</f>
        <v>471.14028000000002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31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29</v>
      </c>
      <c r="X34" s="24">
        <v>1993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54.75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46.5</v>
      </c>
      <c r="X36" s="24"/>
    </row>
    <row r="37" spans="15:25" ht="15.75" x14ac:dyDescent="0.25">
      <c r="U37" s="17"/>
      <c r="V37" s="26"/>
      <c r="W37" s="27">
        <f>W36%</f>
        <v>0.46500000000000002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1162.5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1337.5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18000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19337.5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471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9107962.5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8197166.25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7286370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1177500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18974.921875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13590-4771-4893-95DF-D0F257F47013}">
  <dimension ref="A1"/>
  <sheetViews>
    <sheetView workbookViewId="0">
      <selection activeCell="Q18" sqref="Q18"/>
    </sheetView>
  </sheetViews>
  <sheetFormatPr defaultRowHeight="15" x14ac:dyDescent="0.25"/>
  <sheetData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I6" sqref="I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2024-03-27T08:05:10Z</dcterms:modified>
</cp:coreProperties>
</file>