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1" l="1"/>
  <c r="N19" i="1"/>
  <c r="O15" i="1"/>
  <c r="E9" i="1"/>
  <c r="E16" i="1"/>
  <c r="N12" i="1"/>
  <c r="N8" i="1"/>
  <c r="N9" i="1" s="1"/>
  <c r="N6" i="1"/>
  <c r="N4" i="1"/>
  <c r="N3" i="1"/>
  <c r="N10" i="1" l="1"/>
  <c r="N11" i="1" s="1"/>
  <c r="N13" i="1" s="1"/>
  <c r="N16" i="1" s="1"/>
  <c r="B22" i="1"/>
  <c r="M15" i="1"/>
  <c r="L19" i="1" s="1"/>
  <c r="B8" i="1"/>
  <c r="A9" i="1"/>
  <c r="L8" i="1"/>
  <c r="L9" i="1" s="1"/>
  <c r="L6" i="1"/>
  <c r="L4" i="1"/>
  <c r="L3" i="1"/>
  <c r="L12" i="1" s="1"/>
  <c r="N20" i="1" l="1"/>
  <c r="N17" i="1"/>
  <c r="N18" i="1"/>
  <c r="L10" i="1"/>
  <c r="L11" i="1" s="1"/>
  <c r="L13" i="1"/>
  <c r="L16" i="1" s="1"/>
  <c r="L20" i="1" s="1"/>
  <c r="L18" i="1" l="1"/>
  <c r="L17" i="1"/>
</calcChain>
</file>

<file path=xl/sharedStrings.xml><?xml version="1.0" encoding="utf-8"?>
<sst xmlns="http://schemas.openxmlformats.org/spreadsheetml/2006/main" count="20" uniqueCount="18">
  <si>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</si>
  <si>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</si>
  <si>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</si>
  <si>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</si>
  <si>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</si>
  <si>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</si>
  <si>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</si>
  <si>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</si>
  <si>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</si>
  <si>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</si>
  <si>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</si>
  <si>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</si>
  <si>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</si>
  <si>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</si>
  <si>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</si>
  <si>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</si>
  <si>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</si>
  <si>
    <t>Annexure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</si>
</sst>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  <xf numFmtId="43" fontId="0" fillId="0" borderId="0" xfId="1" applyFont="1"/>
    <xf numFmtId="0" fontId="0" fillId="3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F22" sqref="F22"/>
    </sheetView>
  </sheetViews>
  <sheetFormatPr defaultRowHeight="15" x14ac:dyDescent="0.25"/>
  <cols>
    <col min="1" max="3" width="12.5703125" bestFit="1" customWidth="1"/>
    <col min="11" max="11" width="19.5703125" bestFit="1" customWidth="1"/>
    <col min="12" max="12" width="12.140625" bestFit="1" customWidth="1"/>
    <col min="14" max="14" width="12.140625" bestFit="1" customWidth="1"/>
    <col min="16" max="16" width="12.5703125" bestFit="1" customWidth="1"/>
  </cols>
  <sheetData>
    <row r="1" spans="1:15" ht="16.5" x14ac:dyDescent="0.3">
      <c r="K1" s="1" t="s">
        <v>0</v>
      </c>
      <c r="L1" s="2">
        <v>12000</v>
      </c>
      <c r="N1" s="2">
        <v>12000</v>
      </c>
    </row>
    <row r="2" spans="1:15" ht="33" x14ac:dyDescent="0.3">
      <c r="E2">
        <v>46</v>
      </c>
      <c r="F2" t="s">
        <v>17</v>
      </c>
      <c r="K2" s="3" t="s">
        <v>1</v>
      </c>
      <c r="L2" s="2">
        <v>3000</v>
      </c>
      <c r="N2" s="2">
        <v>3000</v>
      </c>
    </row>
    <row r="3" spans="1:15" ht="16.5" x14ac:dyDescent="0.3">
      <c r="E3">
        <v>40</v>
      </c>
      <c r="F3" t="s">
        <v>17</v>
      </c>
      <c r="K3" s="1" t="s">
        <v>2</v>
      </c>
      <c r="L3" s="2">
        <f>L1-L2</f>
        <v>9000</v>
      </c>
      <c r="N3" s="2">
        <f>N1-N2</f>
        <v>9000</v>
      </c>
    </row>
    <row r="4" spans="1:15" ht="16.5" x14ac:dyDescent="0.3">
      <c r="K4" s="1" t="s">
        <v>3</v>
      </c>
      <c r="L4" s="2">
        <f>L2*1</f>
        <v>3000</v>
      </c>
      <c r="N4" s="2">
        <f>N2*1</f>
        <v>3000</v>
      </c>
    </row>
    <row r="5" spans="1:15" ht="16.5" x14ac:dyDescent="0.3">
      <c r="K5" s="1" t="s">
        <v>4</v>
      </c>
      <c r="L5" s="4">
        <v>0</v>
      </c>
      <c r="N5" s="4">
        <v>0</v>
      </c>
    </row>
    <row r="6" spans="1:15" ht="16.5" x14ac:dyDescent="0.3">
      <c r="K6" s="1" t="s">
        <v>5</v>
      </c>
      <c r="L6" s="4">
        <f>L7-L5</f>
        <v>60</v>
      </c>
      <c r="N6" s="4">
        <f>N7-N5</f>
        <v>60</v>
      </c>
    </row>
    <row r="7" spans="1:15" ht="16.5" x14ac:dyDescent="0.3">
      <c r="A7">
        <v>417</v>
      </c>
      <c r="B7">
        <v>46.805</v>
      </c>
      <c r="E7">
        <v>490</v>
      </c>
      <c r="K7" s="1" t="s">
        <v>6</v>
      </c>
      <c r="L7" s="4">
        <v>60</v>
      </c>
      <c r="N7" s="4">
        <v>60</v>
      </c>
    </row>
    <row r="8" spans="1:15" ht="33" x14ac:dyDescent="0.3">
      <c r="A8">
        <v>41</v>
      </c>
      <c r="B8">
        <f>B7*10.764</f>
        <v>503.80901999999998</v>
      </c>
      <c r="E8">
        <v>41</v>
      </c>
      <c r="K8" s="3" t="s">
        <v>7</v>
      </c>
      <c r="L8" s="4">
        <f>90*L5/L7</f>
        <v>0</v>
      </c>
      <c r="N8" s="4">
        <f>90*N5/N7</f>
        <v>0</v>
      </c>
    </row>
    <row r="9" spans="1:15" ht="16.5" x14ac:dyDescent="0.3">
      <c r="A9">
        <f>SUM(A7:A8)</f>
        <v>458</v>
      </c>
      <c r="E9">
        <f>SUM(E7:E8)</f>
        <v>531</v>
      </c>
      <c r="K9" s="1"/>
      <c r="L9" s="5">
        <f>L8%</f>
        <v>0</v>
      </c>
      <c r="N9" s="5">
        <f>N8%</f>
        <v>0</v>
      </c>
    </row>
    <row r="10" spans="1:15" ht="16.5" x14ac:dyDescent="0.3">
      <c r="K10" s="1" t="s">
        <v>8</v>
      </c>
      <c r="L10" s="2">
        <f>L4*L9</f>
        <v>0</v>
      </c>
      <c r="N10" s="2">
        <f>N4*N9</f>
        <v>0</v>
      </c>
    </row>
    <row r="11" spans="1:15" ht="16.5" x14ac:dyDescent="0.3">
      <c r="K11" s="1" t="s">
        <v>9</v>
      </c>
      <c r="L11" s="2">
        <f>L4-L10</f>
        <v>3000</v>
      </c>
      <c r="N11" s="2">
        <f>N4-N10</f>
        <v>3000</v>
      </c>
    </row>
    <row r="12" spans="1:15" ht="16.5" x14ac:dyDescent="0.3">
      <c r="K12" s="1" t="s">
        <v>2</v>
      </c>
      <c r="L12" s="2">
        <f>L3</f>
        <v>9000</v>
      </c>
      <c r="N12" s="2">
        <f>N3</f>
        <v>9000</v>
      </c>
    </row>
    <row r="13" spans="1:15" ht="16.5" x14ac:dyDescent="0.3">
      <c r="K13" s="1" t="s">
        <v>10</v>
      </c>
      <c r="L13" s="2">
        <f>L12+L11</f>
        <v>12000</v>
      </c>
      <c r="N13" s="2">
        <f>N12+N11</f>
        <v>12000</v>
      </c>
    </row>
    <row r="14" spans="1:15" ht="16.5" x14ac:dyDescent="0.3">
      <c r="K14" s="1"/>
      <c r="L14" s="4"/>
      <c r="N14" s="4"/>
    </row>
    <row r="15" spans="1:15" ht="16.5" x14ac:dyDescent="0.3">
      <c r="E15">
        <v>54.26</v>
      </c>
      <c r="K15" s="6" t="s">
        <v>11</v>
      </c>
      <c r="L15" s="7">
        <v>458</v>
      </c>
      <c r="M15">
        <f>L15*1.1</f>
        <v>503.80000000000007</v>
      </c>
      <c r="N15" s="7">
        <v>531</v>
      </c>
      <c r="O15">
        <f>N15*1.1</f>
        <v>584.1</v>
      </c>
    </row>
    <row r="16" spans="1:15" ht="16.5" x14ac:dyDescent="0.3">
      <c r="E16">
        <f>E15*10.764</f>
        <v>584.05463999999995</v>
      </c>
      <c r="K16" s="6" t="s">
        <v>12</v>
      </c>
      <c r="L16" s="8">
        <f>L13*L15</f>
        <v>5496000</v>
      </c>
      <c r="N16" s="8">
        <f>N13*N15</f>
        <v>6372000</v>
      </c>
    </row>
    <row r="17" spans="1:14" ht="16.5" x14ac:dyDescent="0.3">
      <c r="K17" s="9" t="s">
        <v>13</v>
      </c>
      <c r="L17" s="10">
        <f>L16*90%</f>
        <v>4946400</v>
      </c>
      <c r="N17" s="10">
        <f>N16*90%</f>
        <v>5734800</v>
      </c>
    </row>
    <row r="18" spans="1:14" ht="16.5" x14ac:dyDescent="0.3">
      <c r="K18" s="9" t="s">
        <v>14</v>
      </c>
      <c r="L18" s="10">
        <f>L16*80%</f>
        <v>4396800</v>
      </c>
      <c r="N18" s="10">
        <f>N16*80%</f>
        <v>5097600</v>
      </c>
    </row>
    <row r="19" spans="1:14" ht="16.5" x14ac:dyDescent="0.3">
      <c r="A19" s="13">
        <v>101</v>
      </c>
      <c r="B19" s="13">
        <v>102</v>
      </c>
      <c r="K19" s="9" t="s">
        <v>15</v>
      </c>
      <c r="L19" s="10">
        <f>M15*L2</f>
        <v>1511400.0000000002</v>
      </c>
      <c r="N19" s="10">
        <f>O15*N2</f>
        <v>1752300</v>
      </c>
    </row>
    <row r="20" spans="1:14" ht="16.5" x14ac:dyDescent="0.3">
      <c r="A20">
        <v>584.1</v>
      </c>
      <c r="B20">
        <v>503.8</v>
      </c>
      <c r="K20" s="11" t="s">
        <v>16</v>
      </c>
      <c r="L20" s="10">
        <f>L16*0.025/12</f>
        <v>11450</v>
      </c>
      <c r="N20" s="10">
        <f>N16*0.025/12</f>
        <v>13275</v>
      </c>
    </row>
    <row r="21" spans="1:14" x14ac:dyDescent="0.25">
      <c r="A21">
        <v>2462</v>
      </c>
      <c r="B21">
        <v>2462</v>
      </c>
    </row>
    <row r="22" spans="1:14" x14ac:dyDescent="0.25">
      <c r="A22" s="12">
        <f>A21*A20</f>
        <v>1438054.2</v>
      </c>
      <c r="B22" s="12">
        <f>B21*B20</f>
        <v>1240355.6000000001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2024-03-23T08:02:34Z</dcterms:modified>
</cp:coreProperties>
</file>