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8C5F2CF-66CD-44D2-9043-92883DC54AA7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B18" i="1"/>
  <c r="H34" i="1" l="1"/>
  <c r="C38" i="1"/>
  <c r="F35" i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B15" i="1" s="1"/>
  <c r="B17" i="1" s="1"/>
  <c r="B19" i="1" s="1"/>
  <c r="C35" i="1"/>
  <c r="C34" i="1"/>
  <c r="C33" i="1"/>
  <c r="I29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<sst xmlns="http://schemas.openxmlformats.org/spreadsheetml/2006/main" count="27" uniqueCount="25">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</sst>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11" fillId="0" borderId="1" xfId="1" applyFont="1" applyFill="1" applyBorder="1"/>
    <xf numFmtId="0" fontId="4" fillId="0" borderId="0" xfId="0" applyFont="1"/>
    <xf numFmtId="0" fontId="6" fillId="0" borderId="0" xfId="0" applyFont="1"/>
    <xf numFmtId="0" fontId="9" fillId="0" borderId="1" xfId="0" applyFont="1" applyBorder="1"/>
    <xf numFmtId="0" fontId="10" fillId="0" borderId="1" xfId="0" applyFont="1" applyBorder="1" applyAlignment="1">
      <alignment horizontal="center" wrapText="1"/>
    </xf>
    <xf numFmtId="43" fontId="9" fillId="0" borderId="1" xfId="0" applyNumberFormat="1" applyFont="1" applyBorder="1"/>
    <xf numFmtId="43" fontId="3" fillId="0" borderId="0" xfId="1" applyFont="1" applyFill="1" applyBorder="1"/>
    <xf numFmtId="43" fontId="2" fillId="0" borderId="0" xfId="1" applyFont="1" applyFill="1" applyBorder="1"/>
    <xf numFmtId="0" fontId="9" fillId="0" borderId="1" xfId="0" applyFont="1" applyBorder="1" applyAlignment="1">
      <alignment wrapText="1"/>
    </xf>
    <xf numFmtId="0" fontId="10" fillId="0" borderId="5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5" fillId="0" borderId="1" xfId="0" applyFont="1" applyBorder="1"/>
    <xf numFmtId="43" fontId="14" fillId="0" borderId="0" xfId="1" applyFont="1" applyFill="1" applyBorder="1"/>
    <xf numFmtId="43" fontId="15" fillId="0" borderId="1" xfId="0" applyNumberFormat="1" applyFont="1" applyBorder="1"/>
    <xf numFmtId="0" fontId="11" fillId="0" borderId="1" xfId="0" applyFont="1" applyBorder="1"/>
    <xf numFmtId="0" fontId="9" fillId="0" borderId="1" xfId="1" applyNumberFormat="1" applyFont="1" applyFill="1" applyBorder="1"/>
    <xf numFmtId="0" fontId="0" fillId="0" borderId="1" xfId="1" applyNumberFormat="1" applyFont="1" applyFill="1" applyBorder="1"/>
    <xf numFmtId="0" fontId="16" fillId="0" borderId="1" xfId="0" applyFont="1" applyBorder="1" applyAlignment="1">
      <alignment vertical="top"/>
    </xf>
    <xf numFmtId="43" fontId="16" fillId="0" borderId="1" xfId="1" applyFont="1" applyFill="1" applyBorder="1" applyAlignment="1">
      <alignment vertical="top"/>
    </xf>
    <xf numFmtId="43" fontId="2" fillId="0" borderId="0" xfId="0" applyNumberFormat="1" applyFont="1"/>
    <xf numFmtId="0" fontId="14" fillId="0" borderId="0" xfId="0" applyFont="1"/>
    <xf numFmtId="43" fontId="16" fillId="0" borderId="1" xfId="0" applyNumberFormat="1" applyFont="1" applyBorder="1" applyAlignment="1">
      <alignment vertical="top"/>
    </xf>
    <xf numFmtId="43" fontId="5" fillId="0" borderId="0" xfId="0" applyNumberFormat="1" applyFont="1"/>
    <xf numFmtId="0" fontId="5" fillId="0" borderId="0" xfId="0" applyFont="1"/>
    <xf numFmtId="10" fontId="11" fillId="0" borderId="1" xfId="0" applyNumberFormat="1" applyFont="1" applyBorder="1"/>
    <xf numFmtId="10" fontId="9" fillId="0" borderId="1" xfId="1" applyNumberFormat="1" applyFont="1" applyFill="1" applyBorder="1"/>
    <xf numFmtId="10" fontId="0" fillId="0" borderId="1" xfId="1" applyNumberFormat="1" applyFont="1" applyFill="1" applyBorder="1"/>
    <xf numFmtId="10" fontId="14" fillId="0" borderId="0" xfId="0" applyNumberFormat="1" applyFont="1"/>
    <xf numFmtId="43" fontId="9" fillId="0" borderId="1" xfId="1" applyFont="1" applyFill="1" applyBorder="1"/>
    <xf numFmtId="43" fontId="0" fillId="0" borderId="1" xfId="1" applyFont="1" applyFill="1" applyBorder="1"/>
    <xf numFmtId="43" fontId="6" fillId="0" borderId="0" xfId="0" applyNumberFormat="1" applyFont="1"/>
    <xf numFmtId="0" fontId="10" fillId="0" borderId="1" xfId="0" applyFont="1" applyBorder="1"/>
    <xf numFmtId="0" fontId="12" fillId="0" borderId="1" xfId="0" applyFont="1" applyBorder="1"/>
    <xf numFmtId="0" fontId="2" fillId="0" borderId="0" xfId="0" applyFont="1"/>
    <xf numFmtId="43" fontId="10" fillId="0" borderId="1" xfId="0" applyNumberFormat="1" applyFont="1" applyBorder="1"/>
    <xf numFmtId="43" fontId="13" fillId="0" borderId="0" xfId="0" applyNumberFormat="1" applyFont="1"/>
    <xf numFmtId="43" fontId="11" fillId="0" borderId="1" xfId="0" applyNumberFormat="1" applyFont="1" applyBorder="1"/>
    <xf numFmtId="43" fontId="7" fillId="0" borderId="1" xfId="0" applyNumberFormat="1" applyFont="1" applyBorder="1"/>
    <xf numFmtId="43" fontId="7" fillId="0" borderId="0" xfId="0" applyNumberFormat="1" applyFont="1"/>
    <xf numFmtId="0" fontId="0" fillId="0" borderId="0" xfId="0" applyFill="1"/>
    <xf numFmtId="0" fontId="7" fillId="0" borderId="0" xfId="0" applyFont="1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0" fillId="0" borderId="0" xfId="0" applyNumberFormat="1" applyFill="1"/>
    <xf numFmtId="0" fontId="15" fillId="0" borderId="0" xfId="0" applyFont="1" applyFill="1"/>
    <xf numFmtId="0" fontId="4" fillId="0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135155</xdr:colOff>
      <xdr:row>44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8D8E01-DCC5-4202-AF16-2EDB80795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36755" cy="8440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573281</xdr:colOff>
      <xdr:row>42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5E492B-6583-4C0E-9F71-20A58300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65281" cy="810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421030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8CB660-CEFD-44F6-925E-0448DEF13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32230" cy="8278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345075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CEDE82-D4F6-4EA5-B1B9-3E8EE18A8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85075" cy="7925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268864</xdr:colOff>
      <xdr:row>44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6242AF-7006-44B0-8A41-71936C25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08864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468322</xdr:colOff>
      <xdr:row>44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309749-E262-4237-8A8F-A365CEE7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1122" cy="8440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5.5703125" style="4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7"/>
      <c r="E1" s="1"/>
      <c r="F1" s="2"/>
      <c r="G1" s="2"/>
    </row>
    <row r="2" spans="1:17" ht="16.5" x14ac:dyDescent="0.3">
      <c r="A2" s="13"/>
      <c r="B2" s="14"/>
      <c r="C2" s="14"/>
      <c r="D2" s="4"/>
      <c r="E2" t="s">
        <v>13</v>
      </c>
    </row>
    <row r="3" spans="1:17" ht="16.5" x14ac:dyDescent="0.3">
      <c r="A3" s="13" t="s">
        <v>0</v>
      </c>
      <c r="B3" s="10">
        <v>7500</v>
      </c>
      <c r="C3" s="15"/>
      <c r="D3" s="6"/>
      <c r="E3">
        <v>2013</v>
      </c>
      <c r="F3" s="16">
        <v>2024</v>
      </c>
      <c r="G3" s="17">
        <f>F3-E3</f>
        <v>11</v>
      </c>
      <c r="L3" s="16"/>
      <c r="M3" s="17"/>
    </row>
    <row r="4" spans="1:17" ht="33" x14ac:dyDescent="0.3">
      <c r="A4" s="18" t="s">
        <v>1</v>
      </c>
      <c r="B4" s="10">
        <v>2500</v>
      </c>
      <c r="C4" s="15"/>
      <c r="D4" s="6"/>
      <c r="E4" s="19"/>
      <c r="F4" s="16"/>
      <c r="G4" s="17"/>
      <c r="H4" s="14"/>
      <c r="K4" s="20"/>
      <c r="L4" s="16"/>
      <c r="M4" s="17"/>
    </row>
    <row r="5" spans="1:17" ht="16.5" x14ac:dyDescent="0.3">
      <c r="A5" s="13" t="s">
        <v>2</v>
      </c>
      <c r="B5" s="10">
        <f>B3-B4</f>
        <v>5000</v>
      </c>
      <c r="C5" s="15"/>
      <c r="D5" s="6"/>
      <c r="E5" s="21" t="s">
        <v>22</v>
      </c>
      <c r="F5" s="21" t="s">
        <v>23</v>
      </c>
      <c r="G5" s="8"/>
      <c r="H5" s="5"/>
      <c r="I5" s="5"/>
      <c r="M5" s="22"/>
      <c r="N5" s="12"/>
      <c r="O5" s="12"/>
      <c r="P5" s="12"/>
      <c r="Q5" s="12"/>
    </row>
    <row r="6" spans="1:17" ht="16.5" x14ac:dyDescent="0.3">
      <c r="A6" s="13" t="s">
        <v>3</v>
      </c>
      <c r="B6" s="10">
        <f>B4</f>
        <v>2500</v>
      </c>
      <c r="C6" s="15"/>
      <c r="D6" s="6"/>
      <c r="E6" s="23"/>
      <c r="F6" s="23">
        <f>97.58*10.764</f>
        <v>1050.3511199999998</v>
      </c>
      <c r="G6" s="8"/>
      <c r="H6" s="6"/>
      <c r="I6" s="5"/>
      <c r="M6" s="22"/>
      <c r="N6" s="12"/>
      <c r="O6" s="12"/>
      <c r="P6" s="12"/>
      <c r="Q6" s="12"/>
    </row>
    <row r="7" spans="1:17" ht="16.5" x14ac:dyDescent="0.3">
      <c r="A7" s="13" t="s">
        <v>4</v>
      </c>
      <c r="B7" s="24">
        <v>11</v>
      </c>
      <c r="C7" s="25"/>
      <c r="D7" s="26"/>
      <c r="E7" s="27"/>
      <c r="F7" s="28"/>
      <c r="G7" s="29"/>
      <c r="H7" s="5"/>
      <c r="I7" s="5"/>
      <c r="M7" s="30"/>
      <c r="N7" s="12"/>
      <c r="O7" s="12"/>
      <c r="P7" s="12"/>
      <c r="Q7" s="12"/>
    </row>
    <row r="8" spans="1:17" ht="16.5" x14ac:dyDescent="0.3">
      <c r="A8" s="13" t="s">
        <v>5</v>
      </c>
      <c r="B8" s="24">
        <f>B9-B7</f>
        <v>49</v>
      </c>
      <c r="C8" s="25"/>
      <c r="D8" s="26"/>
      <c r="E8" s="31"/>
      <c r="F8" s="31"/>
      <c r="G8" s="29"/>
      <c r="H8" s="6"/>
      <c r="I8" s="6"/>
      <c r="M8" s="30"/>
      <c r="N8" s="12"/>
      <c r="O8" s="12"/>
      <c r="P8" s="12"/>
      <c r="Q8" s="12"/>
    </row>
    <row r="9" spans="1:17" ht="16.5" x14ac:dyDescent="0.3">
      <c r="A9" s="13" t="s">
        <v>6</v>
      </c>
      <c r="B9" s="24">
        <v>60</v>
      </c>
      <c r="C9" s="25"/>
      <c r="D9" s="26"/>
      <c r="E9" s="31"/>
      <c r="F9" s="31"/>
      <c r="G9" s="32"/>
      <c r="H9" s="5"/>
      <c r="I9" s="5"/>
      <c r="J9" s="33"/>
      <c r="M9" s="30"/>
      <c r="N9" s="12"/>
      <c r="O9" s="12"/>
      <c r="P9" s="12"/>
      <c r="Q9" s="12"/>
    </row>
    <row r="10" spans="1:17" ht="33" x14ac:dyDescent="0.3">
      <c r="A10" s="18" t="s">
        <v>7</v>
      </c>
      <c r="B10" s="24">
        <f>90*B7/B9</f>
        <v>16.5</v>
      </c>
      <c r="C10" s="25"/>
      <c r="D10" s="26"/>
      <c r="E10" s="31"/>
      <c r="F10" s="31"/>
      <c r="G10" s="32"/>
      <c r="H10" s="12"/>
      <c r="I10" s="12"/>
      <c r="J10" s="33"/>
      <c r="K10" s="33"/>
      <c r="L10" s="11"/>
      <c r="M10" s="30"/>
      <c r="N10" s="12"/>
      <c r="O10" s="12"/>
      <c r="P10" s="12"/>
      <c r="Q10" s="12"/>
    </row>
    <row r="11" spans="1:17" ht="16.5" x14ac:dyDescent="0.3">
      <c r="A11" s="13"/>
      <c r="B11" s="34">
        <f>B10%</f>
        <v>0.16500000000000001</v>
      </c>
      <c r="C11" s="35"/>
      <c r="D11" s="36"/>
      <c r="E11" s="31"/>
      <c r="F11" s="31"/>
      <c r="G11" s="32"/>
      <c r="H11" s="12"/>
      <c r="I11" s="12"/>
      <c r="J11" s="33"/>
      <c r="K11" s="33"/>
      <c r="L11" s="11"/>
      <c r="M11" s="37"/>
      <c r="N11" s="12"/>
      <c r="O11" s="12"/>
      <c r="P11" s="12"/>
      <c r="Q11" s="12"/>
    </row>
    <row r="12" spans="1:17" ht="16.5" x14ac:dyDescent="0.3">
      <c r="A12" s="13" t="s">
        <v>8</v>
      </c>
      <c r="B12" s="10">
        <f>B6*B11</f>
        <v>412.5</v>
      </c>
      <c r="C12" s="38"/>
      <c r="D12" s="39"/>
      <c r="E12" s="31"/>
      <c r="F12" s="31"/>
      <c r="G12" s="32"/>
      <c r="H12" s="12"/>
      <c r="I12" s="12"/>
      <c r="J12" s="33"/>
      <c r="K12" s="33"/>
      <c r="L12" s="11"/>
      <c r="M12" s="22"/>
      <c r="N12" s="12"/>
      <c r="O12" s="12"/>
      <c r="P12" s="12"/>
      <c r="Q12" s="12"/>
    </row>
    <row r="13" spans="1:17" ht="16.5" x14ac:dyDescent="0.3">
      <c r="A13" s="13" t="s">
        <v>9</v>
      </c>
      <c r="B13" s="10">
        <f>B6-B12</f>
        <v>2087.5</v>
      </c>
      <c r="C13" s="38"/>
      <c r="D13" s="39"/>
      <c r="E13" s="31"/>
      <c r="F13" s="31"/>
      <c r="G13" s="32"/>
      <c r="H13" s="40"/>
      <c r="I13" s="12"/>
      <c r="J13" s="33"/>
      <c r="K13" s="33"/>
      <c r="L13" s="11"/>
      <c r="M13" s="22"/>
      <c r="N13" s="12"/>
      <c r="O13" s="12"/>
      <c r="P13" s="12"/>
      <c r="Q13" s="12"/>
    </row>
    <row r="14" spans="1:17" ht="16.5" x14ac:dyDescent="0.3">
      <c r="A14" s="13" t="s">
        <v>2</v>
      </c>
      <c r="B14" s="10">
        <f>B5</f>
        <v>5000</v>
      </c>
      <c r="C14" s="15"/>
      <c r="D14" s="6"/>
      <c r="E14" s="3"/>
      <c r="G14" s="32"/>
      <c r="H14" s="12"/>
      <c r="I14" s="12"/>
      <c r="J14" s="33"/>
      <c r="K14" s="33"/>
      <c r="L14" s="11"/>
      <c r="M14" s="22"/>
      <c r="N14" s="12"/>
      <c r="O14" s="12"/>
      <c r="P14" s="12"/>
      <c r="Q14" s="12"/>
    </row>
    <row r="15" spans="1:17" ht="16.5" x14ac:dyDescent="0.3">
      <c r="A15" s="13" t="s">
        <v>10</v>
      </c>
      <c r="B15" s="10">
        <f>B14+B13</f>
        <v>7087.5</v>
      </c>
      <c r="C15" s="15"/>
      <c r="D15" s="6"/>
      <c r="E15" s="3" t="s">
        <v>24</v>
      </c>
      <c r="G15" s="32"/>
      <c r="H15" s="33"/>
      <c r="I15" s="33"/>
      <c r="J15" s="33"/>
      <c r="K15" s="33"/>
      <c r="L15" s="11"/>
      <c r="M15" s="17"/>
    </row>
    <row r="16" spans="1:17" ht="16.5" x14ac:dyDescent="0.3">
      <c r="A16" s="13" t="s">
        <v>21</v>
      </c>
      <c r="B16" s="41">
        <v>1050</v>
      </c>
      <c r="C16" s="42"/>
      <c r="D16" s="5"/>
      <c r="E16" s="29"/>
      <c r="F16" s="29"/>
      <c r="G16" s="29"/>
      <c r="H16" s="3"/>
      <c r="J16" s="3"/>
      <c r="M16" s="43"/>
    </row>
    <row r="17" spans="1:14" ht="16.5" x14ac:dyDescent="0.3">
      <c r="A17" s="13" t="s">
        <v>11</v>
      </c>
      <c r="B17" s="44">
        <f>B15*B16</f>
        <v>7441875</v>
      </c>
      <c r="C17" s="44"/>
      <c r="D17" s="6"/>
      <c r="E17" s="29"/>
      <c r="F17" s="45"/>
      <c r="G17" s="29"/>
      <c r="H17" s="3"/>
      <c r="M17" s="29"/>
      <c r="N17" s="3"/>
    </row>
    <row r="18" spans="1:14" ht="16.5" x14ac:dyDescent="0.3">
      <c r="A18" s="13" t="s">
        <v>12</v>
      </c>
      <c r="B18" s="46">
        <f>684*B4</f>
        <v>1710000</v>
      </c>
      <c r="C18" s="15"/>
      <c r="D18" s="6"/>
      <c r="E18" s="3"/>
      <c r="F18" s="29"/>
      <c r="H18" s="43"/>
    </row>
    <row r="19" spans="1:14" ht="16.5" x14ac:dyDescent="0.3">
      <c r="A19" s="24" t="s">
        <v>16</v>
      </c>
      <c r="B19" s="46">
        <f>B17*0.025/12</f>
        <v>15503.90625</v>
      </c>
      <c r="C19" s="47"/>
      <c r="D19" s="6"/>
      <c r="E19" s="3"/>
      <c r="F19" s="29"/>
    </row>
    <row r="20" spans="1:14" x14ac:dyDescent="0.25">
      <c r="B20" s="48"/>
    </row>
    <row r="21" spans="1:14" x14ac:dyDescent="0.25">
      <c r="B21" s="48"/>
      <c r="E21" s="3"/>
    </row>
    <row r="22" spans="1:14" x14ac:dyDescent="0.25">
      <c r="A22" s="49"/>
      <c r="B22" s="50"/>
      <c r="C22" s="49"/>
      <c r="D22" s="49"/>
      <c r="E22" s="49"/>
      <c r="F22" s="49"/>
      <c r="G22" s="49"/>
      <c r="H22" s="49"/>
      <c r="I22" s="49"/>
      <c r="J22" s="49"/>
      <c r="K22" s="49"/>
    </row>
    <row r="23" spans="1:14" x14ac:dyDescent="0.25">
      <c r="A23" s="49"/>
      <c r="B23" s="50"/>
      <c r="C23" s="49" t="s">
        <v>14</v>
      </c>
      <c r="D23" s="49"/>
      <c r="E23" s="49"/>
      <c r="F23" s="49"/>
      <c r="G23" s="49"/>
      <c r="H23" s="49"/>
      <c r="I23" s="49"/>
      <c r="J23" s="49"/>
      <c r="K23" s="49"/>
    </row>
    <row r="24" spans="1:14" x14ac:dyDescent="0.25">
      <c r="A24" s="49"/>
      <c r="B24" s="51" t="s">
        <v>15</v>
      </c>
      <c r="C24" s="52" t="s">
        <v>20</v>
      </c>
      <c r="D24" s="52"/>
      <c r="E24" s="52" t="s">
        <v>11</v>
      </c>
      <c r="F24" s="52" t="s">
        <v>17</v>
      </c>
      <c r="G24" s="52" t="s">
        <v>18</v>
      </c>
      <c r="H24" s="52" t="s">
        <v>19</v>
      </c>
      <c r="I24" s="52"/>
      <c r="J24" s="49"/>
      <c r="K24" s="49"/>
    </row>
    <row r="25" spans="1:14" ht="17.25" x14ac:dyDescent="0.3">
      <c r="A25" s="49"/>
      <c r="B25" s="51"/>
      <c r="C25" s="52"/>
      <c r="D25" s="52"/>
      <c r="E25" s="52"/>
      <c r="F25" s="53" t="e">
        <f t="shared" ref="F25:F31" si="0">E25/B25</f>
        <v>#DIV/0!</v>
      </c>
      <c r="G25" s="53" t="e">
        <f>E25/C25</f>
        <v>#DIV/0!</v>
      </c>
      <c r="H25" s="53" t="e">
        <f>E25/#REF!</f>
        <v>#REF!</v>
      </c>
      <c r="I25" s="52" t="e">
        <f>C25/B25</f>
        <v>#DIV/0!</v>
      </c>
      <c r="J25" s="9"/>
      <c r="K25" s="49"/>
    </row>
    <row r="26" spans="1:14" ht="17.25" x14ac:dyDescent="0.3">
      <c r="A26" s="49"/>
      <c r="B26" s="51"/>
      <c r="C26" s="52"/>
      <c r="D26" s="52"/>
      <c r="E26" s="52"/>
      <c r="F26" s="53" t="e">
        <f t="shared" si="0"/>
        <v>#DIV/0!</v>
      </c>
      <c r="G26" s="53" t="e">
        <f>E26/C26</f>
        <v>#DIV/0!</v>
      </c>
      <c r="H26" s="53" t="e">
        <f>E26/#REF!</f>
        <v>#REF!</v>
      </c>
      <c r="I26" s="52" t="e">
        <f>C26/B26</f>
        <v>#DIV/0!</v>
      </c>
      <c r="J26" s="9"/>
      <c r="K26" s="49"/>
    </row>
    <row r="27" spans="1:14" x14ac:dyDescent="0.25">
      <c r="A27" s="49"/>
      <c r="B27" s="51"/>
      <c r="C27" s="52"/>
      <c r="D27" s="52"/>
      <c r="E27" s="53"/>
      <c r="F27" s="53" t="e">
        <f t="shared" si="0"/>
        <v>#DIV/0!</v>
      </c>
      <c r="G27" s="53" t="e">
        <f t="shared" ref="G27:G31" si="1">E27/C27</f>
        <v>#DIV/0!</v>
      </c>
      <c r="H27" s="53" t="e">
        <f>E27/#REF!</f>
        <v>#REF!</v>
      </c>
      <c r="I27" s="52"/>
      <c r="J27" s="49"/>
      <c r="K27" s="49"/>
    </row>
    <row r="28" spans="1:14" x14ac:dyDescent="0.25">
      <c r="A28" s="49"/>
      <c r="B28" s="51"/>
      <c r="C28" s="52"/>
      <c r="D28" s="52"/>
      <c r="E28" s="53"/>
      <c r="F28" s="53" t="e">
        <f t="shared" si="0"/>
        <v>#DIV/0!</v>
      </c>
      <c r="G28" s="53" t="e">
        <f t="shared" si="1"/>
        <v>#DIV/0!</v>
      </c>
      <c r="H28" s="53" t="e">
        <f>E28/#REF!</f>
        <v>#REF!</v>
      </c>
      <c r="I28" s="52" t="e">
        <f>#REF!/B28</f>
        <v>#REF!</v>
      </c>
      <c r="J28" s="49"/>
      <c r="K28" s="49"/>
    </row>
    <row r="29" spans="1:14" x14ac:dyDescent="0.25">
      <c r="A29" s="49"/>
      <c r="B29" s="51"/>
      <c r="C29" s="52"/>
      <c r="D29" s="52"/>
      <c r="E29" s="53"/>
      <c r="F29" s="53" t="e">
        <f t="shared" si="0"/>
        <v>#DIV/0!</v>
      </c>
      <c r="G29" s="53" t="e">
        <f t="shared" si="1"/>
        <v>#DIV/0!</v>
      </c>
      <c r="H29" s="53" t="e">
        <f>E29/#REF!</f>
        <v>#REF!</v>
      </c>
      <c r="I29" s="52" t="e">
        <f>C29/B29</f>
        <v>#DIV/0!</v>
      </c>
      <c r="J29" s="49"/>
      <c r="K29" s="49"/>
    </row>
    <row r="30" spans="1:14" x14ac:dyDescent="0.25">
      <c r="A30" s="49"/>
      <c r="B30" s="51"/>
      <c r="C30" s="52"/>
      <c r="D30" s="52"/>
      <c r="E30" s="53"/>
      <c r="F30" s="53" t="e">
        <f t="shared" si="0"/>
        <v>#DIV/0!</v>
      </c>
      <c r="G30" s="53" t="e">
        <f t="shared" si="1"/>
        <v>#DIV/0!</v>
      </c>
      <c r="H30" s="53" t="e">
        <f>E30/#REF!</f>
        <v>#REF!</v>
      </c>
      <c r="I30" s="52" t="e">
        <f>#REF!/B30</f>
        <v>#REF!</v>
      </c>
      <c r="J30" s="49"/>
      <c r="K30" s="49"/>
    </row>
    <row r="31" spans="1:14" x14ac:dyDescent="0.25">
      <c r="A31" s="49"/>
      <c r="B31" s="51"/>
      <c r="C31" s="52"/>
      <c r="D31" s="52"/>
      <c r="E31" s="52"/>
      <c r="F31" s="53" t="e">
        <f t="shared" si="0"/>
        <v>#DIV/0!</v>
      </c>
      <c r="G31" s="53" t="e">
        <f t="shared" si="1"/>
        <v>#DIV/0!</v>
      </c>
      <c r="H31" s="53" t="e">
        <f>E31/#REF!</f>
        <v>#REF!</v>
      </c>
      <c r="I31" s="52"/>
      <c r="J31" s="49"/>
      <c r="K31" s="49"/>
    </row>
    <row r="32" spans="1:14" x14ac:dyDescent="0.25">
      <c r="A32" s="49"/>
      <c r="B32" s="50"/>
      <c r="C32" s="49"/>
      <c r="D32" s="49"/>
      <c r="E32" s="49"/>
      <c r="F32" s="49"/>
      <c r="G32" s="49"/>
      <c r="H32" s="49"/>
      <c r="I32" s="49"/>
      <c r="J32" s="49"/>
      <c r="K32" s="49"/>
    </row>
    <row r="33" spans="1:11" x14ac:dyDescent="0.25">
      <c r="A33" s="49">
        <v>810</v>
      </c>
      <c r="B33" s="51">
        <v>4900000</v>
      </c>
      <c r="C33" s="52">
        <f t="shared" ref="C33:C39" si="2">B33/A33</f>
        <v>6049.3827160493829</v>
      </c>
      <c r="D33" s="52">
        <v>343000</v>
      </c>
      <c r="E33" s="52">
        <v>30000</v>
      </c>
      <c r="F33" s="52">
        <f>E33+D33+B33</f>
        <v>5273000</v>
      </c>
      <c r="G33" s="52">
        <f>F33/A33</f>
        <v>6509.8765432098762</v>
      </c>
      <c r="H33" s="54"/>
      <c r="I33" s="49"/>
      <c r="J33" s="49"/>
      <c r="K33" s="49"/>
    </row>
    <row r="34" spans="1:11" x14ac:dyDescent="0.25">
      <c r="A34" s="49"/>
      <c r="B34" s="52"/>
      <c r="C34" s="52" t="e">
        <f t="shared" si="2"/>
        <v>#DIV/0!</v>
      </c>
      <c r="D34" s="52">
        <v>191500</v>
      </c>
      <c r="E34" s="52">
        <v>27400</v>
      </c>
      <c r="F34" s="52">
        <f>E34+D34+B34</f>
        <v>218900</v>
      </c>
      <c r="G34" s="52" t="e">
        <f>F34/A34</f>
        <v>#DIV/0!</v>
      </c>
      <c r="H34" s="54">
        <f>A34/1.1</f>
        <v>0</v>
      </c>
      <c r="I34" s="49"/>
      <c r="J34" s="49"/>
      <c r="K34" s="49"/>
    </row>
    <row r="35" spans="1:11" x14ac:dyDescent="0.25">
      <c r="A35" s="49"/>
      <c r="B35" s="52"/>
      <c r="C35" s="52" t="e">
        <f t="shared" si="2"/>
        <v>#DIV/0!</v>
      </c>
      <c r="D35" s="52"/>
      <c r="E35" s="52">
        <v>30000</v>
      </c>
      <c r="F35" s="52">
        <f>E35+D35+B35</f>
        <v>30000</v>
      </c>
      <c r="G35" s="52" t="e">
        <f>F35/A35</f>
        <v>#DIV/0!</v>
      </c>
      <c r="H35" s="49"/>
      <c r="I35" s="49"/>
      <c r="J35" s="49"/>
      <c r="K35" s="49"/>
    </row>
    <row r="36" spans="1:11" ht="15.75" x14ac:dyDescent="0.25">
      <c r="A36" s="55"/>
      <c r="B36" s="52"/>
      <c r="C36" s="52" t="e">
        <f t="shared" si="2"/>
        <v>#DIV/0!</v>
      </c>
      <c r="D36" s="52">
        <v>430680</v>
      </c>
      <c r="E36" s="52">
        <v>30000</v>
      </c>
      <c r="F36" s="52">
        <f>E36+D36+B36</f>
        <v>460680</v>
      </c>
      <c r="G36" s="52" t="e">
        <f>F36/A36</f>
        <v>#DIV/0!</v>
      </c>
      <c r="H36" s="49"/>
      <c r="I36" s="49"/>
      <c r="J36" s="49"/>
      <c r="K36" s="49"/>
    </row>
    <row r="37" spans="1:11" ht="15.75" x14ac:dyDescent="0.25">
      <c r="A37" s="55"/>
      <c r="B37" s="52"/>
      <c r="C37" s="52" t="e">
        <f t="shared" si="2"/>
        <v>#DIV/0!</v>
      </c>
      <c r="D37" s="52"/>
      <c r="E37" s="52"/>
      <c r="F37" s="52"/>
      <c r="G37" s="52"/>
      <c r="H37" s="49"/>
      <c r="I37" s="49"/>
      <c r="J37" s="49"/>
      <c r="K37" s="49"/>
    </row>
    <row r="38" spans="1:11" ht="15.75" x14ac:dyDescent="0.25">
      <c r="A38" s="55"/>
      <c r="B38" s="52"/>
      <c r="C38" s="52" t="e">
        <f t="shared" si="2"/>
        <v>#DIV/0!</v>
      </c>
      <c r="D38" s="52">
        <v>318570</v>
      </c>
      <c r="E38" s="52">
        <v>30000</v>
      </c>
      <c r="F38" s="52">
        <f>E38+D38+B38</f>
        <v>348570</v>
      </c>
      <c r="G38" s="52" t="e">
        <f>F38/A38</f>
        <v>#DIV/0!</v>
      </c>
      <c r="H38" s="49"/>
      <c r="I38" s="49"/>
      <c r="J38" s="49"/>
      <c r="K38" s="49"/>
    </row>
    <row r="39" spans="1:11" ht="15.75" x14ac:dyDescent="0.25">
      <c r="A39" s="56"/>
      <c r="B39" s="51"/>
      <c r="C39" s="52" t="e">
        <f t="shared" si="2"/>
        <v>#DIV/0!</v>
      </c>
      <c r="D39" s="52"/>
      <c r="E39" s="52">
        <v>30000</v>
      </c>
      <c r="F39" s="52">
        <f>E39+D39+B39</f>
        <v>30000</v>
      </c>
      <c r="G39" s="52" t="e">
        <f>F39/A39</f>
        <v>#DIV/0!</v>
      </c>
      <c r="H39" s="49"/>
      <c r="I39" s="49"/>
      <c r="J39" s="49"/>
      <c r="K39" s="49"/>
    </row>
    <row r="40" spans="1:11" ht="15.75" x14ac:dyDescent="0.25">
      <c r="A40" s="56"/>
      <c r="B40" s="50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75" x14ac:dyDescent="0.25">
      <c r="A41" s="56"/>
      <c r="B41" s="50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75" x14ac:dyDescent="0.25">
      <c r="A42" s="56"/>
      <c r="B42" s="50"/>
      <c r="C42" s="49"/>
      <c r="D42" s="49"/>
      <c r="E42" s="49"/>
      <c r="F42" s="49"/>
      <c r="G42" s="49"/>
      <c r="H42" s="49"/>
      <c r="I42" s="49"/>
      <c r="J42" s="49"/>
      <c r="K42" s="49"/>
    </row>
    <row r="62" spans="3:5" x14ac:dyDescent="0.25">
      <c r="C62" s="3"/>
      <c r="D62" s="3"/>
      <c r="E62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2024-03-22T10:04:30Z</dcterms:modified>
</cp:coreProperties>
</file>