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C67F3E9-E8D4-4B81-B0C1-B1CFA8EB5CAD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2" sheetId="5" r:id="rId2"/>
    <sheet name="Sheet4" sheetId="7" r:id="rId3"/>
    <sheet name="Sheet5" sheetId="8" r:id="rId4"/>
    <sheet name="Sheet6" sheetId="9" r:id="rId5"/>
    <sheet name="Sheet7" sheetId="10" r:id="rId6"/>
    <sheet name="Sheet3" sheetId="1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1" l="1"/>
  <c r="B18" i="1" l="1"/>
  <c r="F6" i="1"/>
  <c r="G6" i="1"/>
  <c r="I8" i="1"/>
  <c r="G35" i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<sst xmlns="http://schemas.openxmlformats.org/spreadsheetml/2006/main" count="29" uniqueCount="27">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</sst>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ACD84A-6399-4A54-8478-F3BC3BCF3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116613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03061-8C49-4D5B-A28E-1B4B99504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75813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0AAF9-7A25-444C-8F7B-8A789C270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306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8CAED-200A-4C2A-BB81-5A44FBE9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402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230419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D9490-80D5-4400-9429-2FFDAD50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32019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449014</xdr:colOff>
      <xdr:row>37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98153A-BDC4-4002-8999-0E6251B3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93014" cy="7087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opLeftCell="A7" zoomScaleNormal="100" workbookViewId="0">
      <selection activeCell="C34" sqref="C34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20000</v>
      </c>
      <c r="C3" s="44"/>
      <c r="D3" s="34"/>
      <c r="E3" s="15"/>
      <c r="F3" s="5">
        <v>1983</v>
      </c>
      <c r="G3" s="7">
        <v>2023</v>
      </c>
      <c r="H3" s="8">
        <f>G3-F3</f>
        <v>40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3000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17000</v>
      </c>
      <c r="C5" s="54"/>
      <c r="F5" t="s">
        <v>23</v>
      </c>
      <c r="G5" s="34" t="s">
        <v>25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3000</v>
      </c>
      <c r="C6" s="55"/>
      <c r="E6" s="15"/>
      <c r="F6" s="15">
        <f>36.93*10.764</f>
        <v>397.51451999999995</v>
      </c>
      <c r="G6" s="23">
        <f>F6*1.1</f>
        <v>437.26597199999998</v>
      </c>
      <c r="I6" s="50">
        <v>711</v>
      </c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F7" s="15"/>
      <c r="G7" s="34"/>
      <c r="H7" s="23"/>
      <c r="I7" s="50">
        <v>15000</v>
      </c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F8" s="15"/>
      <c r="G8" s="46"/>
      <c r="H8" s="52"/>
      <c r="I8" s="20">
        <f>I7*I6</f>
        <v>10665000</v>
      </c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1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/>
      <c r="G10" s="38"/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24</v>
      </c>
      <c r="G11" s="38"/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/>
      <c r="F12" s="15">
        <v>369</v>
      </c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3000</v>
      </c>
      <c r="C13" s="44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17000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20000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6" t="s">
        <v>26</v>
      </c>
      <c r="B16" s="58">
        <v>398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6" t="s">
        <v>11</v>
      </c>
      <c r="B17" s="57">
        <f>B16*B15</f>
        <v>7960000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6" t="s">
        <v>12</v>
      </c>
      <c r="B18" s="57">
        <f>437*B4</f>
        <v>1311000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49">
        <f>B17*0.03/12</f>
        <v>19900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381</v>
      </c>
      <c r="D25" s="21"/>
      <c r="E25" s="21"/>
      <c r="F25" s="21">
        <v>7200000</v>
      </c>
      <c r="G25" s="23">
        <f t="shared" ref="G25:G31" si="0">F25/C25</f>
        <v>18897.63779527559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31"/>
    </row>
    <row r="26" spans="1:15" ht="17.25" x14ac:dyDescent="0.3">
      <c r="B26" s="22"/>
      <c r="C26" s="22">
        <v>404</v>
      </c>
      <c r="D26" s="21"/>
      <c r="E26" s="21"/>
      <c r="F26" s="21">
        <v>8000000</v>
      </c>
      <c r="G26" s="23">
        <f t="shared" si="0"/>
        <v>19801.980198019803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1"/>
    </row>
    <row r="27" spans="1:15" x14ac:dyDescent="0.25">
      <c r="B27" s="22"/>
      <c r="C27" s="22">
        <v>417</v>
      </c>
      <c r="D27" s="21"/>
      <c r="E27" s="21"/>
      <c r="F27" s="23">
        <v>8500000</v>
      </c>
      <c r="G27" s="23">
        <f t="shared" si="0"/>
        <v>20383.693045563548</v>
      </c>
      <c r="H27" s="23" t="e">
        <f>F27/D27</f>
        <v>#DIV/0!</v>
      </c>
      <c r="I27" s="23" t="e">
        <f t="shared" si="1"/>
        <v>#DIV/0!</v>
      </c>
      <c r="J27" s="21"/>
    </row>
    <row r="28" spans="1:15" x14ac:dyDescent="0.25">
      <c r="B28" s="22"/>
      <c r="C28" s="22">
        <v>396</v>
      </c>
      <c r="D28" s="21"/>
      <c r="E28" s="21"/>
      <c r="F28" s="23">
        <v>7300000</v>
      </c>
      <c r="G28" s="23">
        <f t="shared" si="0"/>
        <v>18434.343434343435</v>
      </c>
      <c r="H28" s="23" t="e">
        <f t="shared" ref="H28:H31" si="2">F28/D28</f>
        <v>#DIV/0!</v>
      </c>
      <c r="I28" s="23" t="e">
        <f t="shared" si="1"/>
        <v>#DIV/0!</v>
      </c>
      <c r="J28" s="21"/>
    </row>
    <row r="29" spans="1:15" x14ac:dyDescent="0.25">
      <c r="C29" s="22"/>
      <c r="D29" s="40"/>
      <c r="F29" s="41"/>
      <c r="G29" s="41" t="e">
        <f t="shared" si="0"/>
        <v>#DIV/0!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B33" s="19">
        <f>40.64*10.764</f>
        <v>437.44896</v>
      </c>
      <c r="C33" s="19">
        <v>4966998</v>
      </c>
      <c r="D33" s="59">
        <f>C33/B33</f>
        <v>11354.462929800999</v>
      </c>
      <c r="E33">
        <v>616000</v>
      </c>
      <c r="F33">
        <v>30000</v>
      </c>
      <c r="G33">
        <f>F33+E33+C33</f>
        <v>5612998</v>
      </c>
      <c r="H33">
        <f>G33/B33</f>
        <v>12831.20663951287</v>
      </c>
      <c r="I33" s="15" t="e">
        <f>G33/#REF!</f>
        <v>#REF!</v>
      </c>
      <c r="J33" t="e">
        <f>G33/A33</f>
        <v>#DIV/0!</v>
      </c>
    </row>
    <row r="34" spans="1:12" x14ac:dyDescent="0.25">
      <c r="D34" s="59" t="e">
        <f>C34/B34</f>
        <v>#DIV/0!</v>
      </c>
      <c r="E34">
        <v>205200</v>
      </c>
      <c r="F34">
        <v>30000</v>
      </c>
      <c r="G34">
        <f>F34+E34+C34</f>
        <v>235200</v>
      </c>
      <c r="H34" t="e">
        <f>G34/B34</f>
        <v>#DIV/0!</v>
      </c>
      <c r="I34" s="15" t="e">
        <f>G34/#REF!</f>
        <v>#REF!</v>
      </c>
      <c r="J34" t="e">
        <f>G34/A34</f>
        <v>#DIV/0!</v>
      </c>
      <c r="K34">
        <f>B34+A34</f>
        <v>0</v>
      </c>
      <c r="L34" t="e">
        <f>G34/K34</f>
        <v>#DIV/0!</v>
      </c>
    </row>
    <row r="35" spans="1:12" x14ac:dyDescent="0.25">
      <c r="D35" s="59" t="e">
        <f>C35/B35</f>
        <v>#DIV/0!</v>
      </c>
      <c r="E35">
        <v>1260000</v>
      </c>
      <c r="F35">
        <v>30000</v>
      </c>
      <c r="G35">
        <f>F35+E35+C35</f>
        <v>1290000</v>
      </c>
      <c r="H35" t="e">
        <f>G35/B35</f>
        <v>#DIV/0!</v>
      </c>
    </row>
    <row r="36" spans="1:12" ht="15.75" x14ac:dyDescent="0.25">
      <c r="A36" s="17"/>
    </row>
    <row r="37" spans="1:12" ht="15.75" x14ac:dyDescent="0.25">
      <c r="A37" s="17"/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4CC0-5F7D-4BBD-A8C4-DD9F365382E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Sheet4</vt:lpstr>
      <vt:lpstr>Sheet5</vt:lpstr>
      <vt:lpstr>Sheet6</vt:lpstr>
      <vt:lpstr>Sheet7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2024-03-21T10:20:48Z</dcterms:modified>
</cp:coreProperties>
</file>