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Shreepati\ESTATE\"/>
    </mc:Choice>
  </mc:AlternateContent>
  <xr:revisionPtr revIDLastSave="0" documentId="13_ncr:1_{3EE1651A-8643-4594-ABFB-B119B80347E8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Byculla" sheetId="2" r:id="rId1"/>
  </sheets>
  <calcPr calcId="191029"/>
</workbook>
</file>

<file path=xl/calcChain.xml><?xml version="1.0" encoding="utf-8"?>
<calcChain xmlns="http://schemas.openxmlformats.org/spreadsheetml/2006/main">
  <c r="P39" i="2" l="1"/>
  <c r="Q39" i="2"/>
  <c r="P38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P15" i="2"/>
  <c r="Q15" i="2"/>
  <c r="Q6" i="2"/>
  <c r="Q7" i="2"/>
  <c r="Q8" i="2"/>
  <c r="Q9" i="2"/>
  <c r="Q10" i="2"/>
  <c r="Q11" i="2"/>
  <c r="Q12" i="2"/>
  <c r="Q13" i="2"/>
  <c r="Q14" i="2"/>
  <c r="Q5" i="2"/>
  <c r="O38" i="2"/>
  <c r="O39" i="2" s="1"/>
  <c r="G5" i="2" l="1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4" i="2"/>
  <c r="G26" i="2" l="1"/>
  <c r="F26" i="2"/>
  <c r="E26" i="2"/>
  <c r="C26" i="2"/>
</calcChain>
</file>

<file path=xl/sharedStrings.xml><?xml version="1.0" encoding="utf-8"?>
<sst xmlns="http://schemas.openxmlformats.org/spreadsheetml/2006/main" count="113" uniqueCount="65">
  <si>
    <t>PROPERTY</t>
  </si>
  <si>
    <t>SR. NO.</t>
  </si>
  <si>
    <t>C.S. NO</t>
  </si>
  <si>
    <t>PLOT AREA</t>
  </si>
  <si>
    <t>1/2057</t>
  </si>
  <si>
    <t>2/2061</t>
  </si>
  <si>
    <t>3/2061</t>
  </si>
  <si>
    <t>1/2061</t>
  </si>
  <si>
    <t>DEVJI RANOOJI PANSARE</t>
  </si>
  <si>
    <t>GITABAI WD/O. BALKRISHNA DEVJI PANSARE</t>
  </si>
  <si>
    <t>DEVJI RANOOJI PANSARE ( TRUSTEES OF RAGHOONATH )</t>
  </si>
  <si>
    <t>M/S DMK ENTERPRISES</t>
  </si>
  <si>
    <t>BAI PANBAI W/O. SHAH DAYABHAI DERAJ</t>
  </si>
  <si>
    <t>Sr. No.</t>
  </si>
  <si>
    <t>NO. OF TENANTS</t>
  </si>
  <si>
    <t>M/S. SHREE NEMINATH CONSTRUCTION PVT. LTD.</t>
  </si>
  <si>
    <t>MCGM</t>
  </si>
  <si>
    <t>Private</t>
  </si>
  <si>
    <t>2/61</t>
  </si>
  <si>
    <t>MHADA</t>
  </si>
  <si>
    <t>Total</t>
  </si>
  <si>
    <t>1/2056</t>
  </si>
  <si>
    <t>M/S. FAMHAD CORPORATION</t>
  </si>
  <si>
    <t>FATEMABAI AHMED RESHAMWALLA</t>
  </si>
  <si>
    <t>NATIONAL COTTON PRODUCTS PVT. LTD.</t>
  </si>
  <si>
    <t>R</t>
  </si>
  <si>
    <t>NR</t>
  </si>
  <si>
    <t>1/2058</t>
  </si>
  <si>
    <t>1/2059</t>
  </si>
  <si>
    <t>2/2058</t>
  </si>
  <si>
    <t>ANJALI CHANDRASEN PANSARE ( TEMPLE )</t>
  </si>
  <si>
    <t>7 MAHALAXMI, BYCULLA DIVISION</t>
  </si>
  <si>
    <t>MHADA ( ATHARV)</t>
  </si>
  <si>
    <t>TOTAL</t>
  </si>
  <si>
    <t>C. S. No.</t>
  </si>
  <si>
    <t>THE SECRETORY OF STATE FOR INDIA IN COUNCIL</t>
  </si>
  <si>
    <t>Description of Property</t>
  </si>
  <si>
    <t>Ownership of the Property</t>
  </si>
  <si>
    <t xml:space="preserve">User </t>
  </si>
  <si>
    <t>No. of Tens/Occs</t>
  </si>
  <si>
    <t xml:space="preserve">Plot Area </t>
  </si>
  <si>
    <t>Dept</t>
  </si>
  <si>
    <t>in Sq.mtrs. as per PR Card/SLR Dept.</t>
  </si>
  <si>
    <t>Ramchandra Hejib Chawl</t>
  </si>
  <si>
    <t>PRIVATE</t>
  </si>
  <si>
    <t>Krupa Niwas</t>
  </si>
  <si>
    <t>1/62</t>
  </si>
  <si>
    <t>Om Sai Sadan</t>
  </si>
  <si>
    <t>1B1/62</t>
  </si>
  <si>
    <t>Godown</t>
  </si>
  <si>
    <t>Land belonging to MHADA but leased to M/s.Shreepati Build Infra Investment Ltd.</t>
  </si>
  <si>
    <t>1(Part)</t>
  </si>
  <si>
    <t>Municipal Garage</t>
  </si>
  <si>
    <t>SWM DEPT., MCGM</t>
  </si>
  <si>
    <t>Slum Area</t>
  </si>
  <si>
    <t>144 Tenements Building</t>
  </si>
  <si>
    <t>Zatka Mutton</t>
  </si>
  <si>
    <t>Land belonging to MCGM but leased to M/s.Shreepati Build Infra Investment Ltd.</t>
  </si>
  <si>
    <t>Ambedkar Bhavan, Building – A, B, C &amp; Chawls</t>
  </si>
  <si>
    <t>SWM Dept., MCGM</t>
  </si>
  <si>
    <t>THE SECRETARY OF STATE FOR INDIA IN COUNCIL</t>
  </si>
  <si>
    <t>SHREEPATI ESTATE PART - A</t>
  </si>
  <si>
    <t>SHREEPATI ESTATE PART - B</t>
  </si>
  <si>
    <t>TOTAL PART - A +  B</t>
  </si>
  <si>
    <t>RR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</si>
</sst>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003366"/>
      <name val="Arial"/>
      <family val="2"/>
    </font>
    <font>
      <b/>
      <sz val="11"/>
      <color rgb="FF003366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3366"/>
      <name val="Calibri"/>
      <family val="2"/>
      <scheme val="minor"/>
    </font>
    <font>
      <b/>
      <sz val="11"/>
      <color rgb="FF0033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164" fontId="0" fillId="0" borderId="1" xfId="1" applyFont="1" applyBorder="1" applyAlignment="1">
      <alignment vertical="center"/>
    </xf>
    <xf numFmtId="164" fontId="1" fillId="0" borderId="1" xfId="1" applyFont="1" applyBorder="1"/>
    <xf numFmtId="164" fontId="0" fillId="0" borderId="1" xfId="1" applyFont="1" applyFill="1" applyBorder="1" applyAlignment="1">
      <alignment vertical="center"/>
    </xf>
    <xf numFmtId="164" fontId="2" fillId="0" borderId="1" xfId="0" applyNumberFormat="1" applyFont="1" applyBorder="1"/>
    <xf numFmtId="0" fontId="2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164" fontId="0" fillId="0" borderId="1" xfId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164" fontId="1" fillId="0" borderId="1" xfId="1" applyFont="1" applyFill="1" applyBorder="1"/>
    <xf numFmtId="0" fontId="8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49" fontId="10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164" fontId="0" fillId="0" borderId="0" xfId="1" applyFont="1"/>
    <xf numFmtId="164" fontId="4" fillId="0" borderId="1" xfId="1" applyFont="1" applyBorder="1" applyAlignment="1">
      <alignment horizontal="center" vertical="center" wrapText="1" readingOrder="1"/>
    </xf>
    <xf numFmtId="164" fontId="6" fillId="0" borderId="1" xfId="1" applyFont="1" applyBorder="1" applyAlignment="1">
      <alignment horizontal="center" vertical="center" wrapText="1" readingOrder="1"/>
    </xf>
    <xf numFmtId="164" fontId="10" fillId="0" borderId="1" xfId="1" applyFont="1" applyBorder="1" applyAlignment="1">
      <alignment horizontal="center" vertical="center" wrapText="1" readingOrder="1"/>
    </xf>
    <xf numFmtId="164" fontId="11" fillId="0" borderId="1" xfId="1" applyFont="1" applyBorder="1" applyAlignment="1">
      <alignment horizontal="center" vertical="center" wrapText="1" readingOrder="1"/>
    </xf>
    <xf numFmtId="164" fontId="7" fillId="0" borderId="0" xfId="1" applyFont="1" applyAlignment="1">
      <alignment horizontal="center" vertical="center" wrapText="1" readingOrder="1"/>
    </xf>
    <xf numFmtId="164" fontId="0" fillId="0" borderId="1" xfId="1" applyFont="1" applyBorder="1" applyAlignment="1">
      <alignment horizontal="right" vertical="center" wrapText="1"/>
    </xf>
    <xf numFmtId="164" fontId="2" fillId="0" borderId="1" xfId="1" applyFont="1" applyBorder="1"/>
    <xf numFmtId="164" fontId="0" fillId="0" borderId="0" xfId="0" applyNumberFormat="1"/>
    <xf numFmtId="43" fontId="0" fillId="0" borderId="0" xfId="0" applyNumberFormat="1"/>
    <xf numFmtId="0" fontId="4" fillId="0" borderId="1" xfId="0" applyFont="1" applyBorder="1" applyAlignment="1">
      <alignment horizontal="center" vertical="center" wrapText="1" readingOrder="1"/>
    </xf>
    <xf numFmtId="16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2" xfId="1" applyFont="1" applyFill="1" applyBorder="1" applyAlignment="1">
      <alignment horizontal="center" vertical="center"/>
    </xf>
    <xf numFmtId="164" fontId="0" fillId="0" borderId="4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E2" zoomScale="85" zoomScaleNormal="85" workbookViewId="0">
      <selection activeCell="I2" sqref="I2:Q39"/>
    </sheetView>
  </sheetViews>
  <sheetFormatPr defaultRowHeight="15" x14ac:dyDescent="0.25"/>
  <cols>
    <col min="1" max="2" width="7.5703125" bestFit="1" customWidth="1"/>
    <col min="3" max="3" width="10.5703125" bestFit="1" customWidth="1"/>
    <col min="4" max="4" width="51.7109375" bestFit="1" customWidth="1"/>
    <col min="5" max="5" width="4.140625" bestFit="1" customWidth="1"/>
    <col min="6" max="6" width="3.7109375" bestFit="1" customWidth="1"/>
    <col min="7" max="7" width="6.5703125" bestFit="1" customWidth="1"/>
    <col min="9" max="9" width="7.85546875" bestFit="1" customWidth="1"/>
    <col min="10" max="10" width="9.7109375" bestFit="1" customWidth="1"/>
    <col min="11" max="11" width="51.7109375" hidden="1" customWidth="1"/>
    <col min="12" max="12" width="34.5703125" hidden="1" customWidth="1"/>
    <col min="13" max="13" width="18.140625" hidden="1" customWidth="1"/>
    <col min="14" max="14" width="18.7109375" hidden="1" customWidth="1"/>
    <col min="15" max="15" width="22.5703125" style="38" bestFit="1" customWidth="1"/>
    <col min="16" max="16" width="12.140625" style="38" bestFit="1" customWidth="1"/>
    <col min="17" max="17" width="17.5703125" bestFit="1" customWidth="1"/>
  </cols>
  <sheetData>
    <row r="1" spans="1:17" ht="15.75" x14ac:dyDescent="0.25">
      <c r="B1" s="5"/>
      <c r="C1" s="5"/>
      <c r="D1" s="5" t="s">
        <v>31</v>
      </c>
      <c r="K1" s="31" t="s">
        <v>61</v>
      </c>
    </row>
    <row r="2" spans="1:17" x14ac:dyDescent="0.25">
      <c r="A2" s="51" t="s">
        <v>1</v>
      </c>
      <c r="B2" s="51" t="s">
        <v>2</v>
      </c>
      <c r="C2" s="53" t="s">
        <v>3</v>
      </c>
      <c r="D2" s="51" t="s">
        <v>0</v>
      </c>
      <c r="E2" s="61" t="s">
        <v>14</v>
      </c>
      <c r="F2" s="61"/>
      <c r="G2" s="61"/>
      <c r="I2" s="48" t="s">
        <v>13</v>
      </c>
      <c r="J2" s="48" t="s">
        <v>34</v>
      </c>
      <c r="K2" s="48" t="s">
        <v>36</v>
      </c>
      <c r="L2" s="48" t="s">
        <v>37</v>
      </c>
      <c r="M2" s="24" t="s">
        <v>38</v>
      </c>
      <c r="N2" s="48" t="s">
        <v>39</v>
      </c>
      <c r="O2" s="39" t="s">
        <v>40</v>
      </c>
    </row>
    <row r="3" spans="1:17" ht="30" x14ac:dyDescent="0.25">
      <c r="A3" s="52"/>
      <c r="B3" s="52"/>
      <c r="C3" s="54"/>
      <c r="D3" s="52"/>
      <c r="E3" s="15" t="s">
        <v>25</v>
      </c>
      <c r="F3" s="4" t="s">
        <v>26</v>
      </c>
      <c r="G3" s="15" t="s">
        <v>33</v>
      </c>
      <c r="I3" s="48"/>
      <c r="J3" s="48"/>
      <c r="K3" s="48"/>
      <c r="L3" s="48"/>
      <c r="M3" s="24" t="s">
        <v>41</v>
      </c>
      <c r="N3" s="48"/>
      <c r="O3" s="39" t="s">
        <v>42</v>
      </c>
      <c r="P3" s="38" t="s">
        <v>64</v>
      </c>
    </row>
    <row r="4" spans="1:17" hidden="1" x14ac:dyDescent="0.25">
      <c r="A4" s="22">
        <v>1</v>
      </c>
      <c r="B4" s="18">
        <v>61</v>
      </c>
      <c r="C4" s="19">
        <v>364.83</v>
      </c>
      <c r="D4" s="20" t="s">
        <v>32</v>
      </c>
      <c r="E4" s="21">
        <v>43</v>
      </c>
      <c r="F4" s="16">
        <v>4</v>
      </c>
      <c r="G4" s="2">
        <f>E4+F4</f>
        <v>47</v>
      </c>
      <c r="I4" s="62"/>
      <c r="J4" s="62"/>
      <c r="K4" s="62"/>
      <c r="L4" s="25"/>
      <c r="M4" s="25"/>
      <c r="N4" s="25"/>
      <c r="O4" s="40"/>
    </row>
    <row r="5" spans="1:17" x14ac:dyDescent="0.25">
      <c r="A5" s="17">
        <v>2</v>
      </c>
      <c r="B5" s="16">
        <v>2054</v>
      </c>
      <c r="C5" s="12">
        <v>330.27</v>
      </c>
      <c r="D5" s="13" t="s">
        <v>22</v>
      </c>
      <c r="E5" s="2">
        <v>36</v>
      </c>
      <c r="F5" s="17">
        <v>8</v>
      </c>
      <c r="G5" s="2">
        <f t="shared" ref="G5:G25" si="0">E5+F5</f>
        <v>44</v>
      </c>
      <c r="I5" s="32">
        <v>1</v>
      </c>
      <c r="J5" s="33">
        <v>60</v>
      </c>
      <c r="K5" s="34" t="s">
        <v>43</v>
      </c>
      <c r="L5" s="33" t="s">
        <v>17</v>
      </c>
      <c r="M5" s="33" t="s">
        <v>44</v>
      </c>
      <c r="N5" s="33">
        <v>91</v>
      </c>
      <c r="O5" s="41">
        <v>1327.69</v>
      </c>
      <c r="P5" s="38">
        <v>133890</v>
      </c>
      <c r="Q5" s="38">
        <f>O5*P5</f>
        <v>177764414.09999999</v>
      </c>
    </row>
    <row r="6" spans="1:17" x14ac:dyDescent="0.25">
      <c r="A6" s="22">
        <v>3</v>
      </c>
      <c r="B6" s="16">
        <v>2055</v>
      </c>
      <c r="C6" s="12">
        <v>314.38</v>
      </c>
      <c r="D6" s="13" t="s">
        <v>23</v>
      </c>
      <c r="E6" s="2">
        <v>17</v>
      </c>
      <c r="F6" s="17">
        <v>3</v>
      </c>
      <c r="G6" s="2">
        <f t="shared" si="0"/>
        <v>20</v>
      </c>
      <c r="I6" s="32">
        <v>2</v>
      </c>
      <c r="J6" s="35" t="s">
        <v>18</v>
      </c>
      <c r="K6" s="34" t="s">
        <v>45</v>
      </c>
      <c r="L6" s="33" t="s">
        <v>17</v>
      </c>
      <c r="M6" s="33" t="s">
        <v>44</v>
      </c>
      <c r="N6" s="33">
        <v>61</v>
      </c>
      <c r="O6" s="41">
        <v>825.59</v>
      </c>
      <c r="P6" s="38">
        <v>133890</v>
      </c>
      <c r="Q6" s="38">
        <f t="shared" ref="Q6:Q14" si="1">O6*P6</f>
        <v>110538245.10000001</v>
      </c>
    </row>
    <row r="7" spans="1:17" x14ac:dyDescent="0.25">
      <c r="A7" s="17">
        <v>4</v>
      </c>
      <c r="B7" s="16">
        <v>2056</v>
      </c>
      <c r="C7" s="12">
        <v>425.59</v>
      </c>
      <c r="D7" s="13" t="s">
        <v>24</v>
      </c>
      <c r="E7" s="2">
        <v>14</v>
      </c>
      <c r="F7" s="17">
        <v>9</v>
      </c>
      <c r="G7" s="2">
        <f t="shared" si="0"/>
        <v>23</v>
      </c>
      <c r="I7" s="32">
        <v>3</v>
      </c>
      <c r="J7" s="35" t="s">
        <v>46</v>
      </c>
      <c r="K7" s="34" t="s">
        <v>47</v>
      </c>
      <c r="L7" s="33" t="s">
        <v>19</v>
      </c>
      <c r="M7" s="33" t="s">
        <v>19</v>
      </c>
      <c r="N7" s="33">
        <v>36</v>
      </c>
      <c r="O7" s="41">
        <v>443.73</v>
      </c>
      <c r="P7" s="38">
        <v>133890</v>
      </c>
      <c r="Q7" s="38">
        <f t="shared" si="1"/>
        <v>59411009.700000003</v>
      </c>
    </row>
    <row r="8" spans="1:17" ht="45" x14ac:dyDescent="0.25">
      <c r="A8" s="22">
        <v>5</v>
      </c>
      <c r="B8" s="11" t="s">
        <v>21</v>
      </c>
      <c r="C8" s="12">
        <v>1389.64</v>
      </c>
      <c r="D8" s="13" t="s">
        <v>16</v>
      </c>
      <c r="E8" s="10"/>
      <c r="F8" s="4"/>
      <c r="G8" s="2">
        <f t="shared" si="0"/>
        <v>0</v>
      </c>
      <c r="I8" s="32">
        <v>4</v>
      </c>
      <c r="J8" s="33" t="s">
        <v>48</v>
      </c>
      <c r="K8" s="34" t="s">
        <v>49</v>
      </c>
      <c r="L8" s="33" t="s">
        <v>50</v>
      </c>
      <c r="M8" s="33" t="s">
        <v>19</v>
      </c>
      <c r="N8" s="33">
        <v>2</v>
      </c>
      <c r="O8" s="41">
        <v>97.75</v>
      </c>
      <c r="P8" s="38">
        <v>133890</v>
      </c>
      <c r="Q8" s="38">
        <f t="shared" si="1"/>
        <v>13087747.5</v>
      </c>
    </row>
    <row r="9" spans="1:17" x14ac:dyDescent="0.25">
      <c r="A9" s="17">
        <v>6</v>
      </c>
      <c r="B9" s="2">
        <v>2057</v>
      </c>
      <c r="C9" s="3">
        <v>650.51</v>
      </c>
      <c r="D9" s="13" t="s">
        <v>16</v>
      </c>
      <c r="E9" s="2"/>
      <c r="F9" s="2"/>
      <c r="G9" s="2">
        <f t="shared" si="0"/>
        <v>0</v>
      </c>
      <c r="I9" s="32">
        <v>5</v>
      </c>
      <c r="J9" s="33" t="s">
        <v>51</v>
      </c>
      <c r="K9" s="34" t="s">
        <v>52</v>
      </c>
      <c r="L9" s="33" t="s">
        <v>16</v>
      </c>
      <c r="M9" s="33" t="s">
        <v>53</v>
      </c>
      <c r="N9" s="33">
        <v>11</v>
      </c>
      <c r="O9" s="41">
        <v>3326.58</v>
      </c>
      <c r="P9" s="38">
        <v>133890</v>
      </c>
      <c r="Q9" s="38">
        <f t="shared" si="1"/>
        <v>445395796.19999999</v>
      </c>
    </row>
    <row r="10" spans="1:17" x14ac:dyDescent="0.25">
      <c r="A10" s="22">
        <v>7</v>
      </c>
      <c r="B10" s="11" t="s">
        <v>4</v>
      </c>
      <c r="C10" s="14">
        <v>33.450000000000003</v>
      </c>
      <c r="D10" s="2" t="s">
        <v>35</v>
      </c>
      <c r="E10" s="2"/>
      <c r="F10" s="2"/>
      <c r="G10" s="2">
        <f t="shared" si="0"/>
        <v>0</v>
      </c>
      <c r="I10" s="32">
        <v>6</v>
      </c>
      <c r="J10" s="33" t="s">
        <v>51</v>
      </c>
      <c r="K10" s="34" t="s">
        <v>54</v>
      </c>
      <c r="L10" s="33" t="s">
        <v>16</v>
      </c>
      <c r="M10" s="33"/>
      <c r="N10" s="33">
        <v>135</v>
      </c>
      <c r="O10" s="41">
        <v>2678.59</v>
      </c>
      <c r="P10" s="38">
        <v>133890</v>
      </c>
      <c r="Q10" s="38">
        <f t="shared" si="1"/>
        <v>358636415.10000002</v>
      </c>
    </row>
    <row r="11" spans="1:17" x14ac:dyDescent="0.25">
      <c r="A11" s="17">
        <v>8</v>
      </c>
      <c r="B11" s="2">
        <v>2058</v>
      </c>
      <c r="C11" s="55">
        <v>1541.82</v>
      </c>
      <c r="D11" s="58" t="s">
        <v>19</v>
      </c>
      <c r="E11" s="2">
        <v>15</v>
      </c>
      <c r="F11" s="2"/>
      <c r="G11" s="2">
        <f t="shared" si="0"/>
        <v>15</v>
      </c>
      <c r="I11" s="32">
        <v>7</v>
      </c>
      <c r="J11" s="33" t="s">
        <v>51</v>
      </c>
      <c r="K11" s="34" t="s">
        <v>55</v>
      </c>
      <c r="L11" s="33" t="s">
        <v>16</v>
      </c>
      <c r="M11" s="33" t="s">
        <v>16</v>
      </c>
      <c r="N11" s="33">
        <v>158</v>
      </c>
      <c r="O11" s="41">
        <v>3064.77</v>
      </c>
      <c r="P11" s="38">
        <v>133890</v>
      </c>
      <c r="Q11" s="38">
        <f t="shared" si="1"/>
        <v>410342055.30000001</v>
      </c>
    </row>
    <row r="12" spans="1:17" ht="45" x14ac:dyDescent="0.25">
      <c r="A12" s="22">
        <v>9</v>
      </c>
      <c r="B12" s="11" t="s">
        <v>27</v>
      </c>
      <c r="C12" s="56"/>
      <c r="D12" s="59"/>
      <c r="E12" s="2">
        <v>54</v>
      </c>
      <c r="F12" s="2"/>
      <c r="G12" s="2">
        <f t="shared" si="0"/>
        <v>54</v>
      </c>
      <c r="I12" s="32">
        <v>8</v>
      </c>
      <c r="J12" s="33" t="s">
        <v>51</v>
      </c>
      <c r="K12" s="34" t="s">
        <v>56</v>
      </c>
      <c r="L12" s="33" t="s">
        <v>57</v>
      </c>
      <c r="M12" s="33" t="s">
        <v>16</v>
      </c>
      <c r="N12" s="33">
        <v>1</v>
      </c>
      <c r="O12" s="41">
        <v>325.25</v>
      </c>
      <c r="P12" s="38">
        <v>133890</v>
      </c>
      <c r="Q12" s="38">
        <f t="shared" si="1"/>
        <v>43547722.5</v>
      </c>
    </row>
    <row r="13" spans="1:17" x14ac:dyDescent="0.25">
      <c r="A13" s="17">
        <v>10</v>
      </c>
      <c r="B13" s="11" t="s">
        <v>29</v>
      </c>
      <c r="C13" s="57"/>
      <c r="D13" s="60"/>
      <c r="E13" s="2">
        <v>57</v>
      </c>
      <c r="F13" s="2">
        <v>3</v>
      </c>
      <c r="G13" s="2">
        <f t="shared" si="0"/>
        <v>60</v>
      </c>
      <c r="I13" s="32">
        <v>9</v>
      </c>
      <c r="J13" s="33" t="s">
        <v>51</v>
      </c>
      <c r="K13" s="34" t="s">
        <v>58</v>
      </c>
      <c r="L13" s="33" t="s">
        <v>59</v>
      </c>
      <c r="M13" s="33" t="s">
        <v>53</v>
      </c>
      <c r="N13" s="33">
        <v>311</v>
      </c>
      <c r="O13" s="41">
        <v>8800.0499999999993</v>
      </c>
      <c r="P13" s="38">
        <v>133890</v>
      </c>
      <c r="Q13" s="38">
        <f t="shared" si="1"/>
        <v>1178238694.5</v>
      </c>
    </row>
    <row r="14" spans="1:17" ht="15.75" customHeight="1" x14ac:dyDescent="0.25">
      <c r="A14" s="22">
        <v>11</v>
      </c>
      <c r="B14" s="2">
        <v>2059</v>
      </c>
      <c r="C14" s="55">
        <v>1581.12</v>
      </c>
      <c r="D14" s="58" t="s">
        <v>11</v>
      </c>
      <c r="E14" s="2">
        <v>7</v>
      </c>
      <c r="F14" s="2">
        <v>9</v>
      </c>
      <c r="G14" s="2">
        <f t="shared" si="0"/>
        <v>16</v>
      </c>
      <c r="I14" s="32">
        <v>10</v>
      </c>
      <c r="J14" s="33" t="s">
        <v>51</v>
      </c>
      <c r="K14" s="34" t="s">
        <v>54</v>
      </c>
      <c r="L14" s="33" t="s">
        <v>59</v>
      </c>
      <c r="M14" s="33" t="s">
        <v>53</v>
      </c>
      <c r="N14" s="33">
        <v>73</v>
      </c>
      <c r="O14" s="41">
        <v>1951.03</v>
      </c>
      <c r="P14" s="38">
        <v>133890</v>
      </c>
      <c r="Q14" s="38">
        <f t="shared" si="1"/>
        <v>261223406.69999999</v>
      </c>
    </row>
    <row r="15" spans="1:17" x14ac:dyDescent="0.25">
      <c r="A15" s="17">
        <v>12</v>
      </c>
      <c r="B15" s="11" t="s">
        <v>28</v>
      </c>
      <c r="C15" s="57"/>
      <c r="D15" s="60"/>
      <c r="E15" s="2">
        <v>37</v>
      </c>
      <c r="F15" s="2">
        <v>10</v>
      </c>
      <c r="G15" s="2">
        <f t="shared" si="0"/>
        <v>47</v>
      </c>
      <c r="I15" s="32"/>
      <c r="J15" s="33"/>
      <c r="K15" s="36" t="s">
        <v>20</v>
      </c>
      <c r="L15" s="37"/>
      <c r="M15" s="37"/>
      <c r="N15" s="37">
        <v>879</v>
      </c>
      <c r="O15" s="42">
        <v>22841.03</v>
      </c>
      <c r="P15" s="38">
        <f>Q15/O15</f>
        <v>133890</v>
      </c>
      <c r="Q15" s="46">
        <f>SUM(Q5:Q14)</f>
        <v>3058185506.6999998</v>
      </c>
    </row>
    <row r="16" spans="1:17" x14ac:dyDescent="0.25">
      <c r="A16" s="22"/>
      <c r="B16" s="11"/>
      <c r="C16" s="23"/>
      <c r="D16" s="20"/>
      <c r="E16" s="2"/>
      <c r="F16" s="2"/>
      <c r="G16" s="2"/>
      <c r="I16" s="27"/>
      <c r="J16" s="28"/>
      <c r="K16" s="29"/>
      <c r="L16" s="30"/>
      <c r="M16" s="30"/>
      <c r="N16" s="30"/>
      <c r="O16" s="43"/>
    </row>
    <row r="17" spans="1:17" x14ac:dyDescent="0.25">
      <c r="A17" s="22">
        <v>13</v>
      </c>
      <c r="B17" s="2">
        <v>2060</v>
      </c>
      <c r="C17" s="8">
        <v>249.16</v>
      </c>
      <c r="D17" s="2" t="s">
        <v>19</v>
      </c>
      <c r="E17" s="2">
        <v>8</v>
      </c>
      <c r="F17" s="2">
        <v>2</v>
      </c>
      <c r="G17" s="2">
        <f t="shared" si="0"/>
        <v>10</v>
      </c>
      <c r="K17" s="31" t="s">
        <v>62</v>
      </c>
    </row>
    <row r="18" spans="1:17" x14ac:dyDescent="0.25">
      <c r="A18" s="17">
        <v>14</v>
      </c>
      <c r="B18" s="2">
        <v>2061</v>
      </c>
      <c r="C18" s="8">
        <v>91.97</v>
      </c>
      <c r="D18" s="2" t="s">
        <v>19</v>
      </c>
      <c r="E18" s="2">
        <v>6</v>
      </c>
      <c r="F18" s="2">
        <v>1</v>
      </c>
      <c r="G18" s="2">
        <f t="shared" si="0"/>
        <v>7</v>
      </c>
      <c r="I18" s="2">
        <v>11</v>
      </c>
      <c r="J18" s="16">
        <v>2054</v>
      </c>
      <c r="K18" s="13" t="s">
        <v>22</v>
      </c>
      <c r="L18" s="2"/>
      <c r="M18" s="2"/>
      <c r="N18" s="2"/>
      <c r="O18" s="44">
        <v>330.27</v>
      </c>
      <c r="P18" s="38">
        <v>63050</v>
      </c>
      <c r="Q18" s="38">
        <f t="shared" ref="Q18:Q37" si="2">O18*P18</f>
        <v>20823523.5</v>
      </c>
    </row>
    <row r="19" spans="1:17" x14ac:dyDescent="0.25">
      <c r="A19" s="22">
        <v>15</v>
      </c>
      <c r="B19" s="11" t="s">
        <v>7</v>
      </c>
      <c r="C19" s="8">
        <v>707.36</v>
      </c>
      <c r="D19" s="2" t="s">
        <v>8</v>
      </c>
      <c r="E19" s="2">
        <v>69</v>
      </c>
      <c r="F19" s="2">
        <v>1</v>
      </c>
      <c r="G19" s="2">
        <f t="shared" si="0"/>
        <v>70</v>
      </c>
      <c r="I19" s="2">
        <v>12</v>
      </c>
      <c r="J19" s="16">
        <v>2055</v>
      </c>
      <c r="K19" s="13" t="s">
        <v>23</v>
      </c>
      <c r="L19" s="2"/>
      <c r="M19" s="2"/>
      <c r="N19" s="2"/>
      <c r="O19" s="44">
        <v>314.38</v>
      </c>
      <c r="P19" s="38">
        <v>63050</v>
      </c>
      <c r="Q19" s="38">
        <f t="shared" si="2"/>
        <v>19821659</v>
      </c>
    </row>
    <row r="20" spans="1:17" x14ac:dyDescent="0.25">
      <c r="A20" s="17">
        <v>16</v>
      </c>
      <c r="B20" s="11" t="s">
        <v>5</v>
      </c>
      <c r="C20" s="6">
        <v>507.53</v>
      </c>
      <c r="D20" s="2" t="s">
        <v>9</v>
      </c>
      <c r="E20" s="2">
        <v>60</v>
      </c>
      <c r="F20" s="2">
        <v>1</v>
      </c>
      <c r="G20" s="2">
        <f t="shared" si="0"/>
        <v>61</v>
      </c>
      <c r="I20" s="2">
        <v>13</v>
      </c>
      <c r="J20" s="16">
        <v>2056</v>
      </c>
      <c r="K20" s="13" t="s">
        <v>24</v>
      </c>
      <c r="L20" s="2"/>
      <c r="M20" s="2"/>
      <c r="N20" s="2"/>
      <c r="O20" s="44">
        <v>425.59</v>
      </c>
      <c r="P20" s="38">
        <v>63050</v>
      </c>
      <c r="Q20" s="38">
        <f t="shared" si="2"/>
        <v>26833449.5</v>
      </c>
    </row>
    <row r="21" spans="1:17" x14ac:dyDescent="0.25">
      <c r="A21" s="22">
        <v>17</v>
      </c>
      <c r="B21" s="11" t="s">
        <v>6</v>
      </c>
      <c r="C21" s="6">
        <v>448.16</v>
      </c>
      <c r="D21" s="2" t="s">
        <v>10</v>
      </c>
      <c r="E21" s="2">
        <v>40</v>
      </c>
      <c r="F21" s="2"/>
      <c r="G21" s="2">
        <f t="shared" si="0"/>
        <v>40</v>
      </c>
      <c r="I21" s="2">
        <v>14</v>
      </c>
      <c r="J21" s="11" t="s">
        <v>21</v>
      </c>
      <c r="K21" s="13" t="s">
        <v>16</v>
      </c>
      <c r="L21" s="2"/>
      <c r="M21" s="2"/>
      <c r="N21" s="2"/>
      <c r="O21" s="44">
        <v>1389.64</v>
      </c>
      <c r="P21" s="38">
        <v>63050</v>
      </c>
      <c r="Q21" s="38">
        <f t="shared" si="2"/>
        <v>87616802</v>
      </c>
    </row>
    <row r="22" spans="1:17" x14ac:dyDescent="0.25">
      <c r="A22" s="17">
        <v>18</v>
      </c>
      <c r="B22" s="2">
        <v>2062</v>
      </c>
      <c r="C22" s="3">
        <v>199.83</v>
      </c>
      <c r="D22" s="2" t="s">
        <v>30</v>
      </c>
      <c r="E22" s="2"/>
      <c r="F22" s="2"/>
      <c r="G22" s="2">
        <f t="shared" si="0"/>
        <v>0</v>
      </c>
      <c r="I22" s="2">
        <v>15</v>
      </c>
      <c r="J22" s="2">
        <v>2057</v>
      </c>
      <c r="K22" s="13" t="s">
        <v>16</v>
      </c>
      <c r="L22" s="2"/>
      <c r="M22" s="2"/>
      <c r="N22" s="2"/>
      <c r="O22" s="14">
        <v>650.51</v>
      </c>
      <c r="P22" s="38">
        <v>63050</v>
      </c>
      <c r="Q22" s="38">
        <f t="shared" si="2"/>
        <v>41014655.5</v>
      </c>
    </row>
    <row r="23" spans="1:17" x14ac:dyDescent="0.25">
      <c r="A23" s="22">
        <v>19</v>
      </c>
      <c r="B23" s="2">
        <v>2063</v>
      </c>
      <c r="C23" s="7">
        <v>1284.29</v>
      </c>
      <c r="D23" s="2" t="s">
        <v>19</v>
      </c>
      <c r="E23" s="2">
        <v>138</v>
      </c>
      <c r="F23" s="2">
        <v>12</v>
      </c>
      <c r="G23" s="2">
        <f t="shared" si="0"/>
        <v>150</v>
      </c>
      <c r="I23" s="2">
        <v>16</v>
      </c>
      <c r="J23" s="11" t="s">
        <v>4</v>
      </c>
      <c r="K23" s="2" t="s">
        <v>60</v>
      </c>
      <c r="L23" s="2"/>
      <c r="M23" s="2"/>
      <c r="N23" s="2"/>
      <c r="O23" s="14">
        <v>33.450000000000003</v>
      </c>
      <c r="P23" s="38">
        <v>63050</v>
      </c>
      <c r="Q23" s="38">
        <f t="shared" si="2"/>
        <v>2109022.5</v>
      </c>
    </row>
    <row r="24" spans="1:17" x14ac:dyDescent="0.25">
      <c r="A24" s="17">
        <v>20</v>
      </c>
      <c r="B24" s="2">
        <v>2064</v>
      </c>
      <c r="C24" s="8">
        <v>431.44</v>
      </c>
      <c r="D24" s="2" t="s">
        <v>12</v>
      </c>
      <c r="E24" s="2">
        <v>42</v>
      </c>
      <c r="F24" s="2">
        <v>1</v>
      </c>
      <c r="G24" s="2">
        <f t="shared" si="0"/>
        <v>43</v>
      </c>
      <c r="I24" s="2">
        <v>17</v>
      </c>
      <c r="J24" s="2">
        <v>2058</v>
      </c>
      <c r="K24" s="50" t="s">
        <v>19</v>
      </c>
      <c r="L24" s="2"/>
      <c r="M24" s="2"/>
      <c r="N24" s="2"/>
      <c r="O24" s="49">
        <v>1541.82</v>
      </c>
      <c r="P24" s="38">
        <v>63050</v>
      </c>
      <c r="Q24" s="38">
        <f t="shared" si="2"/>
        <v>97211751</v>
      </c>
    </row>
    <row r="25" spans="1:17" x14ac:dyDescent="0.25">
      <c r="A25" s="22">
        <v>21</v>
      </c>
      <c r="B25" s="2">
        <v>2065</v>
      </c>
      <c r="C25" s="8">
        <v>1036.8</v>
      </c>
      <c r="D25" s="2" t="s">
        <v>15</v>
      </c>
      <c r="E25" s="2">
        <v>78</v>
      </c>
      <c r="F25" s="2"/>
      <c r="G25" s="2">
        <f t="shared" si="0"/>
        <v>78</v>
      </c>
      <c r="I25" s="2">
        <v>18</v>
      </c>
      <c r="J25" s="11" t="s">
        <v>27</v>
      </c>
      <c r="K25" s="50"/>
      <c r="L25" s="2"/>
      <c r="M25" s="2"/>
      <c r="N25" s="2"/>
      <c r="O25" s="49"/>
      <c r="P25" s="38">
        <v>63050</v>
      </c>
      <c r="Q25" s="38">
        <f t="shared" si="2"/>
        <v>0</v>
      </c>
    </row>
    <row r="26" spans="1:17" x14ac:dyDescent="0.25">
      <c r="A26" s="1"/>
      <c r="B26" s="2"/>
      <c r="C26" s="9">
        <f>SUM(C4:C25)</f>
        <v>11588.15</v>
      </c>
      <c r="D26" s="2"/>
      <c r="E26" s="10">
        <f>SUM(E4:E25)</f>
        <v>721</v>
      </c>
      <c r="F26" s="10">
        <f>SUM(F4:F25)</f>
        <v>64</v>
      </c>
      <c r="G26" s="10">
        <f>SUM(G4:G25)</f>
        <v>785</v>
      </c>
      <c r="I26" s="2">
        <v>19</v>
      </c>
      <c r="J26" s="11" t="s">
        <v>29</v>
      </c>
      <c r="K26" s="50"/>
      <c r="L26" s="2"/>
      <c r="M26" s="2"/>
      <c r="N26" s="2"/>
      <c r="O26" s="49"/>
      <c r="P26" s="38">
        <v>63050</v>
      </c>
      <c r="Q26" s="38">
        <f t="shared" si="2"/>
        <v>0</v>
      </c>
    </row>
    <row r="27" spans="1:17" x14ac:dyDescent="0.25">
      <c r="I27" s="2">
        <v>20</v>
      </c>
      <c r="J27" s="2">
        <v>2059</v>
      </c>
      <c r="K27" s="50" t="s">
        <v>11</v>
      </c>
      <c r="L27" s="2"/>
      <c r="M27" s="2"/>
      <c r="N27" s="2"/>
      <c r="O27" s="49">
        <v>1581.12</v>
      </c>
      <c r="P27" s="38">
        <v>63050</v>
      </c>
      <c r="Q27" s="38">
        <f t="shared" si="2"/>
        <v>99689616</v>
      </c>
    </row>
    <row r="28" spans="1:17" x14ac:dyDescent="0.25">
      <c r="I28" s="2">
        <v>21</v>
      </c>
      <c r="J28" s="11" t="s">
        <v>28</v>
      </c>
      <c r="K28" s="50"/>
      <c r="L28" s="2"/>
      <c r="M28" s="2"/>
      <c r="N28" s="2"/>
      <c r="O28" s="49"/>
      <c r="P28" s="38">
        <v>63050</v>
      </c>
      <c r="Q28" s="38">
        <f t="shared" si="2"/>
        <v>0</v>
      </c>
    </row>
    <row r="29" spans="1:17" x14ac:dyDescent="0.25">
      <c r="I29" s="2">
        <v>22</v>
      </c>
      <c r="J29" s="2">
        <v>2060</v>
      </c>
      <c r="K29" s="2" t="s">
        <v>19</v>
      </c>
      <c r="L29" s="2"/>
      <c r="M29" s="2"/>
      <c r="N29" s="2"/>
      <c r="O29" s="8">
        <v>249.16</v>
      </c>
      <c r="P29" s="38">
        <v>63050</v>
      </c>
      <c r="Q29" s="38">
        <f t="shared" si="2"/>
        <v>15709538</v>
      </c>
    </row>
    <row r="30" spans="1:17" x14ac:dyDescent="0.25">
      <c r="I30" s="2">
        <v>23</v>
      </c>
      <c r="J30" s="2">
        <v>2061</v>
      </c>
      <c r="K30" s="2" t="s">
        <v>19</v>
      </c>
      <c r="L30" s="2"/>
      <c r="M30" s="2"/>
      <c r="N30" s="2"/>
      <c r="O30" s="8">
        <v>91.97</v>
      </c>
      <c r="P30" s="38">
        <v>63050</v>
      </c>
      <c r="Q30" s="38">
        <f t="shared" si="2"/>
        <v>5798708.5</v>
      </c>
    </row>
    <row r="31" spans="1:17" x14ac:dyDescent="0.25">
      <c r="I31" s="2">
        <v>24</v>
      </c>
      <c r="J31" s="11" t="s">
        <v>7</v>
      </c>
      <c r="K31" s="2" t="s">
        <v>8</v>
      </c>
      <c r="L31" s="2"/>
      <c r="M31" s="2"/>
      <c r="N31" s="2"/>
      <c r="O31" s="8">
        <v>707.36</v>
      </c>
      <c r="P31" s="38">
        <v>63050</v>
      </c>
      <c r="Q31" s="38">
        <f t="shared" si="2"/>
        <v>44599048</v>
      </c>
    </row>
    <row r="32" spans="1:17" x14ac:dyDescent="0.25">
      <c r="I32" s="2">
        <v>25</v>
      </c>
      <c r="J32" s="11" t="s">
        <v>5</v>
      </c>
      <c r="K32" s="2" t="s">
        <v>9</v>
      </c>
      <c r="L32" s="2"/>
      <c r="M32" s="2"/>
      <c r="N32" s="2"/>
      <c r="O32" s="8">
        <v>507.53</v>
      </c>
      <c r="P32" s="38">
        <v>63050</v>
      </c>
      <c r="Q32" s="38">
        <f t="shared" si="2"/>
        <v>31999766.5</v>
      </c>
    </row>
    <row r="33" spans="9:17" x14ac:dyDescent="0.25">
      <c r="I33" s="2">
        <v>26</v>
      </c>
      <c r="J33" s="11" t="s">
        <v>6</v>
      </c>
      <c r="K33" s="2" t="s">
        <v>10</v>
      </c>
      <c r="L33" s="2"/>
      <c r="M33" s="2"/>
      <c r="N33" s="2"/>
      <c r="O33" s="8">
        <v>448.16</v>
      </c>
      <c r="P33" s="38">
        <v>63050</v>
      </c>
      <c r="Q33" s="38">
        <f t="shared" si="2"/>
        <v>28256488</v>
      </c>
    </row>
    <row r="34" spans="9:17" x14ac:dyDescent="0.25">
      <c r="I34" s="2">
        <v>27</v>
      </c>
      <c r="J34" s="2">
        <v>2062</v>
      </c>
      <c r="K34" s="2" t="s">
        <v>30</v>
      </c>
      <c r="L34" s="2"/>
      <c r="M34" s="2"/>
      <c r="N34" s="2"/>
      <c r="O34" s="14">
        <v>199.83</v>
      </c>
      <c r="P34" s="38">
        <v>63050</v>
      </c>
      <c r="Q34" s="38">
        <f t="shared" si="2"/>
        <v>12599281.5</v>
      </c>
    </row>
    <row r="35" spans="9:17" x14ac:dyDescent="0.25">
      <c r="I35" s="2">
        <v>28</v>
      </c>
      <c r="J35" s="2">
        <v>2063</v>
      </c>
      <c r="K35" s="2" t="s">
        <v>19</v>
      </c>
      <c r="L35" s="2"/>
      <c r="M35" s="2"/>
      <c r="N35" s="2"/>
      <c r="O35" s="26">
        <v>1284.29</v>
      </c>
      <c r="P35" s="38">
        <v>63050</v>
      </c>
      <c r="Q35" s="38">
        <f t="shared" si="2"/>
        <v>80974484.5</v>
      </c>
    </row>
    <row r="36" spans="9:17" x14ac:dyDescent="0.25">
      <c r="I36" s="2">
        <v>29</v>
      </c>
      <c r="J36" s="2">
        <v>2064</v>
      </c>
      <c r="K36" s="2" t="s">
        <v>12</v>
      </c>
      <c r="L36" s="2"/>
      <c r="M36" s="2"/>
      <c r="N36" s="2"/>
      <c r="O36" s="8">
        <v>431.44</v>
      </c>
      <c r="P36" s="38">
        <v>63050</v>
      </c>
      <c r="Q36" s="38">
        <f t="shared" si="2"/>
        <v>27202292</v>
      </c>
    </row>
    <row r="37" spans="9:17" x14ac:dyDescent="0.25">
      <c r="I37" s="2">
        <v>30</v>
      </c>
      <c r="J37" s="2">
        <v>2065</v>
      </c>
      <c r="K37" s="2" t="s">
        <v>15</v>
      </c>
      <c r="L37" s="2"/>
      <c r="M37" s="2"/>
      <c r="N37" s="2"/>
      <c r="O37" s="8">
        <v>1036.8</v>
      </c>
      <c r="P37" s="38">
        <v>63050</v>
      </c>
      <c r="Q37" s="38">
        <f t="shared" si="2"/>
        <v>65370240</v>
      </c>
    </row>
    <row r="38" spans="9:17" x14ac:dyDescent="0.25">
      <c r="I38" s="2"/>
      <c r="J38" s="2"/>
      <c r="K38" s="10" t="s">
        <v>20</v>
      </c>
      <c r="L38" s="2"/>
      <c r="M38" s="2"/>
      <c r="N38" s="2"/>
      <c r="O38" s="45">
        <f>SUM(O18:O37)</f>
        <v>11223.319999999998</v>
      </c>
      <c r="P38" s="38">
        <f>Q38/O38</f>
        <v>63050.000000000015</v>
      </c>
      <c r="Q38" s="46">
        <f>SUM(Q18:Q37)</f>
        <v>707630326</v>
      </c>
    </row>
    <row r="39" spans="9:17" x14ac:dyDescent="0.25">
      <c r="I39" s="2"/>
      <c r="J39" s="2"/>
      <c r="K39" s="10" t="s">
        <v>63</v>
      </c>
      <c r="L39" s="2"/>
      <c r="M39" s="2"/>
      <c r="N39" s="2"/>
      <c r="O39" s="45">
        <f>O15+O38</f>
        <v>34064.35</v>
      </c>
      <c r="P39" s="38">
        <f>Q39/O39</f>
        <v>110550.05695690656</v>
      </c>
      <c r="Q39" s="47">
        <f>Q15+Q38</f>
        <v>3765815832.6999998</v>
      </c>
    </row>
  </sheetData>
  <mergeCells count="19">
    <mergeCell ref="C14:C15"/>
    <mergeCell ref="D11:D13"/>
    <mergeCell ref="D14:D15"/>
    <mergeCell ref="E2:G2"/>
    <mergeCell ref="I4:K4"/>
    <mergeCell ref="A2:A3"/>
    <mergeCell ref="B2:B3"/>
    <mergeCell ref="C2:C3"/>
    <mergeCell ref="D2:D3"/>
    <mergeCell ref="C11:C13"/>
    <mergeCell ref="I2:I3"/>
    <mergeCell ref="J2:J3"/>
    <mergeCell ref="K2:K3"/>
    <mergeCell ref="O24:O26"/>
    <mergeCell ref="O27:O28"/>
    <mergeCell ref="K24:K26"/>
    <mergeCell ref="K27:K28"/>
    <mergeCell ref="L2:L3"/>
    <mergeCell ref="N2:N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Byculla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anant</dc:creator>
  <cp:lastModifiedBy>Desk</cp:lastModifiedBy>
  <cp:lastPrinted>2024-03-19T09:36:42Z</cp:lastPrinted>
  <dcterms:created xsi:type="dcterms:W3CDTF">2017-09-23T07:11:10Z</dcterms:created>
  <dcterms:modified xsi:type="dcterms:W3CDTF">2024-03-19T13:01:15Z</dcterms:modified>
</cp:coreProperties>
</file>