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0108D9-CB22-4C64-82A1-C924F35DA9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B18" i="1"/>
  <c r="C31" i="1"/>
  <c r="C30" i="1"/>
  <c r="B21" i="1"/>
  <c r="F16" i="1"/>
  <c r="C29" i="1"/>
  <c r="C27" i="1"/>
  <c r="F6" i="1"/>
  <c r="J28" i="1" l="1"/>
  <c r="J27" i="1"/>
  <c r="H36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19" i="1" l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<sst xmlns="http://schemas.openxmlformats.org/spreadsheetml/2006/main" count="30" uniqueCount="28">
  <si>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</si>
  <si>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</si>
  <si>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</si>
  <si>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</si>
  <si>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</si>
  <si>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</si>
  <si>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</si>
  <si>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</si>
  <si>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</si>
  <si>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</si>
  <si>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</si>
  <si>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</si>
  <si>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</si>
  <si>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</si>
  <si>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</si>
  <si>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</si>
  <si>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</si>
  <si>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</si>
  <si>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</si>
  <si>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</si>
  <si>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</si>
  <si>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</si>
  <si>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</si>
  <si>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</si>
  <si>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</si>
  <si>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Terrace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</si>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</sst>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0" fontId="16" fillId="4" borderId="1" xfId="0" applyFont="1" applyFill="1" applyBorder="1" applyAlignment="1">
      <alignment vertical="top"/>
    </xf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324406</xdr:colOff>
      <xdr:row>28</xdr:row>
      <xdr:rowOff>143639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8E64C4-CA8A-4D22-BC9E-49554846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82006" cy="54776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276774</xdr:colOff>
      <xdr:row>28</xdr:row>
      <xdr:rowOff>115034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E9877-6FA1-4045-96FB-51658C09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34374" cy="5258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39</xdr:row>
      <xdr:rowOff>10563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7F5D63-DA47-475B-BBD0-D40A082E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601946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42D3B-0D6D-4C81-9B7A-B4451D26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03546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160F3-8DB2-4DBE-BE9A-B2305240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4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13000</v>
      </c>
      <c r="C3" s="17"/>
      <c r="D3" s="10"/>
      <c r="E3">
        <v>1988</v>
      </c>
      <c r="F3" s="3">
        <v>2024</v>
      </c>
      <c r="G3" s="4">
        <f>F3-E3</f>
        <v>36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10500</v>
      </c>
      <c r="C5" s="17"/>
      <c r="D5" s="10"/>
      <c r="E5" s="52" t="s">
        <v>22</v>
      </c>
      <c r="F5" s="52" t="s">
        <v>23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53"/>
      <c r="F6" s="53">
        <f>36.24*10.764</f>
        <v>390.08735999999999</v>
      </c>
      <c r="G6" s="14"/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36</v>
      </c>
      <c r="C7" s="20"/>
      <c r="D7" s="40"/>
      <c r="E7" s="54"/>
      <c r="F7" s="55"/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24</v>
      </c>
      <c r="C8" s="20"/>
      <c r="D8" s="40"/>
      <c r="E8" s="56"/>
      <c r="F8" s="56"/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0"/>
      <c r="E9" s="56"/>
      <c r="F9" s="56"/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54</v>
      </c>
      <c r="C10" s="20"/>
      <c r="D10" s="40"/>
      <c r="E10" s="56"/>
      <c r="F10" s="56"/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0.54</v>
      </c>
      <c r="C11" s="36"/>
      <c r="D11" s="41"/>
      <c r="E11" s="56"/>
      <c r="F11" s="56"/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1350</v>
      </c>
      <c r="C12" s="21"/>
      <c r="D12" s="42"/>
      <c r="E12" s="56"/>
      <c r="F12" s="56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1150</v>
      </c>
      <c r="C13" s="21"/>
      <c r="D13" s="42"/>
      <c r="E13" s="56"/>
      <c r="F13" s="56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10500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11650</v>
      </c>
      <c r="C15" s="17"/>
      <c r="D15" s="10"/>
      <c r="E15" s="6" t="s">
        <v>24</v>
      </c>
      <c r="F15" t="s">
        <v>25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390</v>
      </c>
      <c r="C16" s="37"/>
      <c r="D16" s="8"/>
      <c r="E16" s="5">
        <v>331</v>
      </c>
      <c r="F16" s="5">
        <f>E16*1.2</f>
        <v>397.2</v>
      </c>
      <c r="G16" s="5"/>
      <c r="H16" s="6"/>
      <c r="M16" s="32"/>
    </row>
    <row r="17" spans="1:14" ht="16.5" x14ac:dyDescent="0.3">
      <c r="A17" s="16" t="s">
        <v>11</v>
      </c>
      <c r="B17" s="23">
        <f>B15*B16</f>
        <v>4543500</v>
      </c>
      <c r="C17" s="23"/>
      <c r="D17" s="10"/>
      <c r="E17" s="5"/>
      <c r="F17" s="35"/>
      <c r="G17" s="5"/>
      <c r="H17" s="6"/>
      <c r="M17" s="5"/>
      <c r="N17" s="6"/>
    </row>
    <row r="18" spans="1:14" ht="16.5" x14ac:dyDescent="0.3">
      <c r="A18" s="16" t="s">
        <v>26</v>
      </c>
      <c r="B18" s="23">
        <f>B17*0.9</f>
        <v>4089150</v>
      </c>
      <c r="C18" s="23"/>
      <c r="D18" s="10"/>
      <c r="E18" s="5"/>
      <c r="F18" s="35"/>
      <c r="G18" s="5"/>
      <c r="H18" s="6"/>
      <c r="M18" s="5"/>
      <c r="N18" s="6"/>
    </row>
    <row r="19" spans="1:14" ht="16.5" x14ac:dyDescent="0.3">
      <c r="A19" s="16" t="s">
        <v>27</v>
      </c>
      <c r="B19" s="23">
        <f>B17*0.8</f>
        <v>3634800</v>
      </c>
      <c r="C19" s="23"/>
      <c r="D19" s="10"/>
      <c r="E19" s="5"/>
      <c r="F19" s="35"/>
      <c r="G19" s="5"/>
      <c r="H19" s="6"/>
      <c r="M19" s="5"/>
      <c r="N19" s="6"/>
    </row>
    <row r="20" spans="1:14" ht="16.5" x14ac:dyDescent="0.3">
      <c r="A20" s="16" t="s">
        <v>12</v>
      </c>
      <c r="B20" s="24">
        <f>B16*B4</f>
        <v>975000</v>
      </c>
      <c r="C20" s="17"/>
      <c r="D20" s="10"/>
      <c r="E20" s="6"/>
      <c r="F20" s="5"/>
      <c r="H20" s="57"/>
    </row>
    <row r="21" spans="1:14" ht="16.5" x14ac:dyDescent="0.3">
      <c r="A21" s="19" t="s">
        <v>16</v>
      </c>
      <c r="B21" s="24">
        <f>B17*0.025/12</f>
        <v>9465.625</v>
      </c>
      <c r="C21" s="38"/>
      <c r="D21" s="10"/>
      <c r="E21" s="6"/>
      <c r="F21" s="5"/>
    </row>
    <row r="22" spans="1:14" x14ac:dyDescent="0.25">
      <c r="B22" s="12"/>
    </row>
    <row r="23" spans="1:14" x14ac:dyDescent="0.25">
      <c r="B23" s="12"/>
      <c r="E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>
        <f>B27*1.2</f>
        <v>420</v>
      </c>
      <c r="D27" s="8"/>
      <c r="E27" s="8">
        <v>5000000</v>
      </c>
      <c r="F27" s="10">
        <f t="shared" ref="F27:F33" si="0">E27/B27</f>
        <v>14285.714285714286</v>
      </c>
      <c r="G27" s="10">
        <f>E27/C27</f>
        <v>11904.761904761905</v>
      </c>
      <c r="H27" s="10" t="e">
        <f>E27/#REF!</f>
        <v>#REF!</v>
      </c>
      <c r="I27" s="8">
        <f>C27/B27</f>
        <v>1.2</v>
      </c>
      <c r="J27" s="15" t="e">
        <f>E27/D27</f>
        <v>#DIV/0!</v>
      </c>
    </row>
    <row r="28" spans="1:14" ht="17.25" x14ac:dyDescent="0.3">
      <c r="B28" s="9"/>
      <c r="C28" s="8">
        <v>390</v>
      </c>
      <c r="D28" s="8"/>
      <c r="E28" s="8">
        <v>5500000</v>
      </c>
      <c r="F28" s="10" t="e">
        <f t="shared" si="0"/>
        <v>#DIV/0!</v>
      </c>
      <c r="G28" s="10">
        <f>E28/C28</f>
        <v>14102.564102564103</v>
      </c>
      <c r="H28" s="10" t="e">
        <f>E28/#REF!</f>
        <v>#REF!</v>
      </c>
      <c r="I28" s="8" t="e">
        <f>C28/B28</f>
        <v>#DIV/0!</v>
      </c>
      <c r="J28" s="15" t="e">
        <f>E28/D28</f>
        <v>#DIV/0!</v>
      </c>
    </row>
    <row r="29" spans="1:14" x14ac:dyDescent="0.25">
      <c r="B29" s="9">
        <v>425</v>
      </c>
      <c r="C29" s="8">
        <f>B29*1.2</f>
        <v>510</v>
      </c>
      <c r="D29" s="8"/>
      <c r="E29" s="10">
        <v>5900000</v>
      </c>
      <c r="F29" s="10">
        <f t="shared" si="0"/>
        <v>13882.35294117647</v>
      </c>
      <c r="G29" s="10">
        <f t="shared" ref="G29:G33" si="1">E29/C29</f>
        <v>11568.627450980392</v>
      </c>
      <c r="H29" s="10" t="e">
        <f>E29/#REF!</f>
        <v>#REF!</v>
      </c>
      <c r="I29" s="8"/>
    </row>
    <row r="30" spans="1:14" x14ac:dyDescent="0.25">
      <c r="B30" s="9">
        <v>400</v>
      </c>
      <c r="C30" s="8">
        <f>B30*1.2</f>
        <v>480</v>
      </c>
      <c r="D30" s="8"/>
      <c r="E30" s="10">
        <v>5600000</v>
      </c>
      <c r="F30" s="10">
        <f t="shared" si="0"/>
        <v>14000</v>
      </c>
      <c r="G30" s="10">
        <f t="shared" si="1"/>
        <v>11666.666666666666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392</v>
      </c>
      <c r="C31" s="8">
        <f>B31*1.2</f>
        <v>470.4</v>
      </c>
      <c r="E31" s="26">
        <v>6500000</v>
      </c>
      <c r="F31" s="26">
        <f t="shared" si="0"/>
        <v>16581.632653061224</v>
      </c>
      <c r="G31" s="10">
        <f t="shared" si="1"/>
        <v>13818.027210884355</v>
      </c>
      <c r="H31" s="26" t="e">
        <f>E31/#REF!</f>
        <v>#REF!</v>
      </c>
      <c r="I31" s="8">
        <f>C31/B31</f>
        <v>1.2</v>
      </c>
    </row>
    <row r="32" spans="1:14" x14ac:dyDescent="0.25">
      <c r="C32" s="25"/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C33" s="25"/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390</v>
      </c>
      <c r="B35" s="7">
        <v>4990000</v>
      </c>
      <c r="C35">
        <f t="shared" ref="C35:C41" si="2">B35/A35</f>
        <v>12794.871794871795</v>
      </c>
      <c r="D35">
        <v>349300</v>
      </c>
      <c r="E35">
        <v>30000</v>
      </c>
      <c r="F35">
        <f>E35+D35+B35</f>
        <v>5369300</v>
      </c>
      <c r="G35">
        <f>F35/A35</f>
        <v>13767.435897435897</v>
      </c>
      <c r="H35" s="6"/>
    </row>
    <row r="36" spans="1:8" x14ac:dyDescent="0.25">
      <c r="A36">
        <v>390</v>
      </c>
      <c r="B36">
        <v>4400000</v>
      </c>
      <c r="C36" s="50">
        <f t="shared" si="2"/>
        <v>11282.051282051281</v>
      </c>
      <c r="D36">
        <v>308000</v>
      </c>
      <c r="E36">
        <v>30000</v>
      </c>
      <c r="F36">
        <f>E36+D36+B36</f>
        <v>4738000</v>
      </c>
      <c r="G36">
        <f>F36/A36</f>
        <v>12148.717948717949</v>
      </c>
      <c r="H36" s="6">
        <f>A36/1.1</f>
        <v>354.5454545454545</v>
      </c>
    </row>
    <row r="37" spans="1:8" x14ac:dyDescent="0.25">
      <c r="B37" s="50"/>
      <c r="C37" s="50" t="e">
        <f t="shared" si="2"/>
        <v>#DIV/0!</v>
      </c>
      <c r="E37">
        <v>30000</v>
      </c>
      <c r="F37">
        <f>E37+D37+B37</f>
        <v>30000</v>
      </c>
      <c r="G37" t="e">
        <f>F37/A37</f>
        <v>#DIV/0!</v>
      </c>
    </row>
    <row r="38" spans="1:8" ht="15.75" x14ac:dyDescent="0.25">
      <c r="A38" s="51"/>
      <c r="B38" s="50"/>
      <c r="C38" s="50" t="e">
        <f t="shared" si="2"/>
        <v>#DIV/0!</v>
      </c>
      <c r="D38" s="48">
        <v>268700</v>
      </c>
      <c r="E38" s="48">
        <v>30000</v>
      </c>
      <c r="F38" s="48">
        <f>E38+D38+B38</f>
        <v>298700</v>
      </c>
      <c r="G38" s="48" t="e">
        <f>F38/A38</f>
        <v>#DIV/0!</v>
      </c>
    </row>
    <row r="39" spans="1:8" ht="15.75" x14ac:dyDescent="0.25">
      <c r="A39" s="51"/>
      <c r="B39" s="50"/>
      <c r="C39" s="50" t="e">
        <f t="shared" si="2"/>
        <v>#DIV/0!</v>
      </c>
    </row>
    <row r="40" spans="1:8" ht="15.75" x14ac:dyDescent="0.25">
      <c r="A40" s="51"/>
      <c r="B40" s="48"/>
      <c r="C40" s="48" t="e">
        <f t="shared" si="2"/>
        <v>#DIV/0!</v>
      </c>
      <c r="D40" s="48">
        <v>318570</v>
      </c>
      <c r="E40" s="48">
        <v>30000</v>
      </c>
      <c r="F40" s="48">
        <f>E40+D40+B40</f>
        <v>348570</v>
      </c>
      <c r="G40" s="48" t="e">
        <f>F40/A40</f>
        <v>#DIV/0!</v>
      </c>
    </row>
    <row r="41" spans="1:8" ht="15.75" x14ac:dyDescent="0.25">
      <c r="A41" s="46"/>
      <c r="B41" s="47"/>
      <c r="C41" s="48" t="e">
        <f t="shared" si="2"/>
        <v>#DIV/0!</v>
      </c>
      <c r="D41" s="48"/>
      <c r="E41" s="48">
        <v>30000</v>
      </c>
      <c r="F41" s="48">
        <f>E41+D41+B41</f>
        <v>30000</v>
      </c>
      <c r="G41" s="48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2024-03-21T10:54:16Z</dcterms:modified>
</cp:coreProperties>
</file>