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rch 2024\TINA SUNNY BHADRIGE - SBI\"/>
    </mc:Choice>
  </mc:AlternateContent>
  <xr:revisionPtr revIDLastSave="0" documentId="13_ncr:1_{95C42792-6BF8-408E-8168-69344DFF687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F32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<sst xmlns="http://schemas.openxmlformats.org/spreadsheetml/2006/main" count="49" uniqueCount="43">
  <si>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</si>
  <si>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</si>
  <si>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</si>
  <si>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</si>
  <si>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</si>
  <si>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</si>
  <si>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</si>
  <si>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</si>
  <si>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</si>
  <si>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</si>
  <si>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</si>
  <si>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</si>
  <si>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</si>
  <si>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</si>
  <si>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</si>
  <si>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</si>
  <si>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</si>
  <si>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</si>
  <si>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</si>
  <si>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</si>
  <si>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</si>
  <si>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</si>
  <si>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</si>
  <si>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</si>
  <si>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</si>
  <si>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</si>
  <si>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</si>
  <si>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</si>
  <si>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</si>
  <si>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</si>
  <si>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</si>
  <si>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</si>
  <si>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</si>
  <si>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</si>
  <si>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</si>
  <si>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</si>
  <si>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</si>
  <si>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</si>
  <si>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</si>
  <si>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</si>
  <si>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RASMECCC BHAYANDAR ) - TINA SUNNY BHADRIGE / SUNNY BHADRIGE</t>
  </si>
  <si>
    <t>Agree CA</t>
  </si>
  <si>
    <t>OC - Page 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</si>
</sst>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19050</xdr:rowOff>
    </xdr:from>
    <xdr:to>
      <xdr:col>29</xdr:col>
      <xdr:colOff>507363</xdr:colOff>
      <xdr:row>35</xdr:row>
      <xdr:rowOff>115180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07B355-0B6A-4350-9998-473FAB7DAE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09550"/>
          <a:ext cx="18185763" cy="63064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66675</xdr:rowOff>
    </xdr:from>
    <xdr:to>
      <xdr:col>29</xdr:col>
      <xdr:colOff>440679</xdr:colOff>
      <xdr:row>40</xdr:row>
      <xdr:rowOff>77105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7817CD-E1B2-4AA9-AEC7-9CBDEFB8B5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209675"/>
          <a:ext cx="18119079" cy="648743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459731</xdr:colOff>
      <xdr:row>33</xdr:row>
      <xdr:rowOff>134219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6D88CA-2092-422E-B951-90EE4AABB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38131" cy="62302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535942</xdr:colOff>
      <xdr:row>49</xdr:row>
      <xdr:rowOff>48861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26E3D2-CEEE-41D1-B21F-42E30A1DC3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14342" cy="8859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30</xdr:col>
      <xdr:colOff>2553</xdr:colOff>
      <xdr:row>54</xdr:row>
      <xdr:rowOff>115566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F90A11-6AD9-41CA-936B-0AA5AEAB14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90553" cy="90690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1"/>
  <sheetViews>
    <sheetView tabSelected="1" topLeftCell="A13" zoomScaleNormal="100" workbookViewId="0">
      <selection activeCell="V23" sqref="V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14" si="0">N3</f>
        <v>0</v>
      </c>
      <c r="B3" s="44">
        <f t="shared" ref="B3:B14" si="1">Q3</f>
        <v>301</v>
      </c>
      <c r="C3" s="44">
        <f>B3*1.2</f>
        <v>361.2</v>
      </c>
      <c r="D3" s="44">
        <f t="shared" ref="D3:D14" si="2">C3*1.2</f>
        <v>433.44</v>
      </c>
      <c r="E3" s="45">
        <f t="shared" ref="E3:E14" si="3">R3</f>
        <v>6400000</v>
      </c>
      <c r="F3" s="44">
        <f t="shared" ref="F3:F14" si="4">ROUND((E3/B3),0)</f>
        <v>21262</v>
      </c>
      <c r="G3" s="44">
        <f t="shared" ref="G3:G14" si="5">ROUND((E3/C3),0)</f>
        <v>17719</v>
      </c>
      <c r="H3" s="44">
        <f t="shared" ref="H3:H14" si="6">ROUND((E3/D3),0)</f>
        <v>14766</v>
      </c>
      <c r="I3" s="44" t="e">
        <f>#REF!</f>
        <v>#REF!</v>
      </c>
      <c r="J3" s="44">
        <f t="shared" ref="J3:J14" si="7">S3</f>
        <v>0</v>
      </c>
      <c r="O3" s="46">
        <v>0</v>
      </c>
      <c r="P3" s="46">
        <f t="shared" ref="P3:Q14" si="8">O3/1.2</f>
        <v>0</v>
      </c>
      <c r="Q3" s="46">
        <v>301</v>
      </c>
      <c r="R3" s="47">
        <v>6400000</v>
      </c>
    </row>
    <row r="4" spans="1:20" x14ac:dyDescent="0.25">
      <c r="A4" s="4">
        <f t="shared" ref="A4:A9" si="9">N4</f>
        <v>0</v>
      </c>
      <c r="B4" s="4">
        <f t="shared" ref="B4:B9" si="10">Q4</f>
        <v>303</v>
      </c>
      <c r="C4" s="4">
        <f t="shared" ref="C4:C9" si="11">B4*1.2</f>
        <v>363.59999999999997</v>
      </c>
      <c r="D4" s="4">
        <f t="shared" ref="D4:D9" si="12">C4*1.2</f>
        <v>436.31999999999994</v>
      </c>
      <c r="E4" s="5">
        <f t="shared" ref="E4:E9" si="13">R4</f>
        <v>6800000</v>
      </c>
      <c r="F4" s="9">
        <f t="shared" ref="F4:F9" si="14">ROUND((E4/B4),0)</f>
        <v>22442</v>
      </c>
      <c r="G4" s="9">
        <f t="shared" ref="G4:G9" si="15">ROUND((E4/C4),0)</f>
        <v>18702</v>
      </c>
      <c r="H4" s="9">
        <f t="shared" ref="H4:H9" si="16">ROUND((E4/D4),0)</f>
        <v>15585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303</v>
      </c>
      <c r="R4" s="2">
        <v>6800000</v>
      </c>
    </row>
    <row r="5" spans="1:20" s="46" customFormat="1" x14ac:dyDescent="0.25">
      <c r="A5" s="44">
        <f t="shared" si="9"/>
        <v>0</v>
      </c>
      <c r="B5" s="44">
        <f t="shared" si="10"/>
        <v>303</v>
      </c>
      <c r="C5" s="44">
        <f t="shared" si="11"/>
        <v>363.59999999999997</v>
      </c>
      <c r="D5" s="44">
        <f t="shared" si="12"/>
        <v>436.31999999999994</v>
      </c>
      <c r="E5" s="45">
        <f t="shared" si="13"/>
        <v>6000000</v>
      </c>
      <c r="F5" s="44">
        <f t="shared" si="14"/>
        <v>19802</v>
      </c>
      <c r="G5" s="44">
        <f t="shared" si="15"/>
        <v>16502</v>
      </c>
      <c r="H5" s="44">
        <f t="shared" si="16"/>
        <v>13751</v>
      </c>
      <c r="I5" s="44" t="e">
        <f>#REF!</f>
        <v>#REF!</v>
      </c>
      <c r="J5" s="44">
        <f t="shared" si="17"/>
        <v>0</v>
      </c>
      <c r="O5" s="46">
        <v>0</v>
      </c>
      <c r="P5" s="46">
        <f t="shared" si="18"/>
        <v>0</v>
      </c>
      <c r="Q5" s="46">
        <v>303</v>
      </c>
      <c r="R5" s="47">
        <v>6000000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6" customFormat="1" x14ac:dyDescent="0.25">
      <c r="A16" s="44">
        <f t="shared" ref="A16:A28" si="32">N16</f>
        <v>0</v>
      </c>
      <c r="B16" s="44">
        <f t="shared" ref="B16:B28" si="33">Q16</f>
        <v>650</v>
      </c>
      <c r="C16" s="44">
        <f>B16*1.2</f>
        <v>780</v>
      </c>
      <c r="D16" s="44">
        <f t="shared" ref="D16:D28" si="34">C16*1.2</f>
        <v>936</v>
      </c>
      <c r="E16" s="45">
        <f t="shared" ref="E16:E28" si="35">R16</f>
        <v>14500000</v>
      </c>
      <c r="F16" s="44">
        <f t="shared" ref="F16:F28" si="36">ROUND((E16/B16),0)</f>
        <v>22308</v>
      </c>
      <c r="G16" s="44">
        <f t="shared" ref="G16:G28" si="37">ROUND((E16/C16),0)</f>
        <v>18590</v>
      </c>
      <c r="H16" s="44">
        <f t="shared" ref="H16:H28" si="38">ROUND((E16/D16),0)</f>
        <v>15491</v>
      </c>
      <c r="I16" s="44" t="e">
        <f>#REF!</f>
        <v>#REF!</v>
      </c>
      <c r="J16" s="44">
        <f t="shared" ref="J16:J28" si="39">S16</f>
        <v>0</v>
      </c>
      <c r="O16" s="46">
        <v>0</v>
      </c>
      <c r="P16" s="46">
        <f t="shared" ref="P16:Q28" si="40">O16/1.2</f>
        <v>0</v>
      </c>
      <c r="Q16" s="46">
        <v>650</v>
      </c>
      <c r="R16" s="47">
        <v>14500000</v>
      </c>
    </row>
    <row r="17" spans="1:24" s="46" customFormat="1" x14ac:dyDescent="0.25">
      <c r="A17" s="44">
        <f t="shared" si="32"/>
        <v>0</v>
      </c>
      <c r="B17" s="44">
        <f t="shared" si="33"/>
        <v>430</v>
      </c>
      <c r="C17" s="44">
        <f t="shared" ref="C17:C28" si="41">B17*1.2</f>
        <v>516</v>
      </c>
      <c r="D17" s="44">
        <f t="shared" si="34"/>
        <v>619.19999999999993</v>
      </c>
      <c r="E17" s="45">
        <f t="shared" si="35"/>
        <v>10000000</v>
      </c>
      <c r="F17" s="44">
        <f t="shared" si="36"/>
        <v>23256</v>
      </c>
      <c r="G17" s="44">
        <f t="shared" si="37"/>
        <v>19380</v>
      </c>
      <c r="H17" s="44">
        <f t="shared" si="38"/>
        <v>16150</v>
      </c>
      <c r="I17" s="44" t="e">
        <f>#REF!</f>
        <v>#REF!</v>
      </c>
      <c r="J17" s="44">
        <f t="shared" si="39"/>
        <v>0</v>
      </c>
      <c r="O17" s="46">
        <v>0</v>
      </c>
      <c r="P17" s="46">
        <f t="shared" si="40"/>
        <v>0</v>
      </c>
      <c r="Q17" s="46">
        <v>430</v>
      </c>
      <c r="R17" s="47">
        <v>10000000</v>
      </c>
    </row>
    <row r="18" spans="1:24" x14ac:dyDescent="0.25">
      <c r="A18" s="4">
        <f t="shared" si="32"/>
        <v>0</v>
      </c>
      <c r="B18" s="4">
        <f t="shared" si="33"/>
        <v>0</v>
      </c>
      <c r="C18" s="4">
        <f t="shared" si="41"/>
        <v>0</v>
      </c>
      <c r="D18" s="4">
        <f t="shared" si="34"/>
        <v>0</v>
      </c>
      <c r="E18" s="5">
        <f t="shared" si="35"/>
        <v>0</v>
      </c>
      <c r="F18" s="9" t="e">
        <f t="shared" si="36"/>
        <v>#DIV/0!</v>
      </c>
      <c r="G18" s="9" t="e">
        <f t="shared" si="37"/>
        <v>#DIV/0!</v>
      </c>
      <c r="H18" s="9" t="e">
        <f t="shared" si="38"/>
        <v>#DIV/0!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f t="shared" si="40"/>
        <v>0</v>
      </c>
      <c r="R18" s="2">
        <v>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  <c r="W20" t="s">
        <v>42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20000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17500</v>
      </c>
      <c r="X31" s="22"/>
    </row>
    <row r="32" spans="1:24" ht="15.75" x14ac:dyDescent="0.25">
      <c r="D32" t="s">
        <v>41</v>
      </c>
      <c r="E32">
        <v>27.94</v>
      </c>
      <c r="F32" s="7">
        <f>E32*10.764</f>
        <v>300.74615999999997</v>
      </c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4" ht="15.75" x14ac:dyDescent="0.25">
      <c r="S33" s="10"/>
      <c r="T33" s="10"/>
      <c r="U33" s="17" t="s">
        <v>17</v>
      </c>
      <c r="V33" s="23"/>
      <c r="W33" s="24">
        <f>X33-X34</f>
        <v>1</v>
      </c>
      <c r="X33" s="25">
        <v>2024</v>
      </c>
    </row>
    <row r="34" spans="15:24" ht="15.75" x14ac:dyDescent="0.25">
      <c r="S34" s="10"/>
      <c r="T34" s="10"/>
      <c r="U34" s="17" t="s">
        <v>18</v>
      </c>
      <c r="V34" s="23"/>
      <c r="W34" s="24">
        <f>W35-W33</f>
        <v>59</v>
      </c>
      <c r="X34" s="24">
        <v>2023</v>
      </c>
    </row>
    <row r="35" spans="15:24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4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1.5</v>
      </c>
      <c r="X36" s="24"/>
    </row>
    <row r="37" spans="15:24" ht="15.75" x14ac:dyDescent="0.25">
      <c r="U37" s="17"/>
      <c r="V37" s="26"/>
      <c r="W37" s="27">
        <v>0</v>
      </c>
      <c r="X37" s="27"/>
    </row>
    <row r="38" spans="15:24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15:24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4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17500</v>
      </c>
      <c r="X40" s="22"/>
    </row>
    <row r="41" spans="15:24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4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20000</v>
      </c>
      <c r="X42" s="22"/>
    </row>
    <row r="43" spans="15:24" ht="15.75" x14ac:dyDescent="0.25">
      <c r="S43" s="10"/>
      <c r="T43" s="10"/>
      <c r="U43" s="23"/>
      <c r="V43" s="23"/>
      <c r="W43" s="24"/>
      <c r="X43" s="24"/>
    </row>
    <row r="44" spans="15:24" ht="15.75" x14ac:dyDescent="0.25">
      <c r="S44" s="10"/>
      <c r="T44" s="10"/>
      <c r="U44" s="28" t="s">
        <v>38</v>
      </c>
      <c r="V44" s="30"/>
      <c r="W44" s="25">
        <v>301</v>
      </c>
      <c r="X44" s="24"/>
    </row>
    <row r="45" spans="15:24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6020000</v>
      </c>
      <c r="X45" s="33"/>
    </row>
    <row r="46" spans="15:24" ht="15.75" x14ac:dyDescent="0.25">
      <c r="S46" s="11"/>
      <c r="T46" s="10"/>
      <c r="U46" s="17" t="s">
        <v>25</v>
      </c>
      <c r="V46" s="23"/>
      <c r="W46" s="34">
        <f>W45*0.9</f>
        <v>5418000</v>
      </c>
      <c r="X46" s="35"/>
    </row>
    <row r="47" spans="15:24" ht="15.75" x14ac:dyDescent="0.25">
      <c r="S47" s="10"/>
      <c r="T47" s="10"/>
      <c r="U47" s="28" t="s">
        <v>26</v>
      </c>
      <c r="V47" s="23"/>
      <c r="W47" s="34">
        <f>W45*0.8</f>
        <v>4816000</v>
      </c>
      <c r="X47" s="34"/>
    </row>
    <row r="48" spans="15:24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752500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12541.666666666666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2024-03-20T12:54:34Z</dcterms:modified>
</cp:coreProperties>
</file>