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I6" i="1"/>
  <c r="H6" i="1"/>
  <c r="G6" i="1"/>
  <c r="C20" i="1"/>
  <c r="D20" i="1" l="1"/>
  <c r="P11" i="1"/>
  <c r="Q11" i="1"/>
  <c r="K14" i="1"/>
  <c r="L12" i="1"/>
  <c r="L10" i="1"/>
  <c r="K12" i="1"/>
  <c r="M11" i="1"/>
</calcChain>
</file>

<file path=xl/sharedStrings.xml><?xml version="1.0" encoding="utf-8"?>
<sst xmlns="http://schemas.openxmlformats.org/spreadsheetml/2006/main" count="29" uniqueCount="29">
  <si>
    <t>1st</t>
  </si>
  <si>
    <t>RERA</t>
  </si>
  <si>
    <t>area</t>
  </si>
  <si>
    <t>Boundary'</t>
  </si>
  <si>
    <t>Floor</t>
  </si>
  <si>
    <t>schedule</t>
  </si>
  <si>
    <t>1 Car Park</t>
  </si>
  <si>
    <t>Index</t>
  </si>
  <si>
    <t>Sr.</t>
  </si>
  <si>
    <t>Particulars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</si>
  <si>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</si>
  <si>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</si>
  <si>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</si>
  <si>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</si>
  <si>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</si>
  <si>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</si>
  <si>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</si>
  <si>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</si>
  <si>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</si>
  <si>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</t>
  </si>
  <si>
    <t>Tiling &amp; Kitchen Platform</t>
  </si>
  <si>
    <t>Internal painting</t>
  </si>
  <si>
    <t>External painting</t>
  </si>
  <si>
    <t xml:space="preserve"> plumbing</t>
  </si>
  <si>
    <t>Electrification, Sanitary installation</t>
  </si>
  <si>
    <t>Lift Installation</t>
  </si>
  <si>
    <t>Passage, Staircase &amp; Lobby development</t>
  </si>
  <si>
    <t>External developments / Final finishing work</t>
  </si>
  <si>
    <t>3B+G+1P+48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</si>
</sst>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2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B1" workbookViewId="0">
      <selection activeCell="F18" sqref="F18"/>
    </sheetView>
  </sheetViews>
  <sheetFormatPr defaultRowHeight="15" x14ac:dyDescent="0.25"/>
  <cols>
    <col min="2" max="2" width="32.85546875" customWidth="1"/>
    <col min="4" max="4" width="11.5703125" bestFit="1" customWidth="1"/>
    <col min="11" max="11" width="14.28515625" bestFit="1" customWidth="1"/>
    <col min="12" max="12" width="12.5703125" bestFit="1" customWidth="1"/>
    <col min="13" max="13" width="10" bestFit="1" customWidth="1"/>
  </cols>
  <sheetData>
    <row r="1" spans="1:21" ht="30.75" thickBot="1" x14ac:dyDescent="0.3">
      <c r="A1" s="2" t="s">
        <v>8</v>
      </c>
      <c r="B1" s="2" t="s">
        <v>9</v>
      </c>
      <c r="C1" s="7" t="s">
        <v>10</v>
      </c>
      <c r="D1" s="8"/>
      <c r="G1" t="s">
        <v>28</v>
      </c>
    </row>
    <row r="2" spans="1:21" x14ac:dyDescent="0.25">
      <c r="A2" s="9"/>
      <c r="B2" s="3"/>
      <c r="C2" s="10"/>
      <c r="D2" s="8"/>
      <c r="G2">
        <v>3</v>
      </c>
      <c r="H2">
        <v>3</v>
      </c>
      <c r="I2">
        <v>3</v>
      </c>
    </row>
    <row r="3" spans="1:21" x14ac:dyDescent="0.25">
      <c r="A3" s="11">
        <v>1</v>
      </c>
      <c r="B3" s="4" t="s">
        <v>11</v>
      </c>
      <c r="C3" s="12">
        <v>5</v>
      </c>
      <c r="D3" s="8">
        <v>5</v>
      </c>
      <c r="G3">
        <v>1</v>
      </c>
      <c r="H3">
        <v>1</v>
      </c>
      <c r="I3">
        <v>1</v>
      </c>
    </row>
    <row r="4" spans="1:21" x14ac:dyDescent="0.25">
      <c r="A4" s="11">
        <v>2</v>
      </c>
      <c r="B4" s="4" t="s">
        <v>12</v>
      </c>
      <c r="C4" s="12">
        <v>5</v>
      </c>
      <c r="D4" s="8">
        <v>5</v>
      </c>
      <c r="G4">
        <v>1</v>
      </c>
      <c r="H4">
        <v>1</v>
      </c>
      <c r="I4">
        <v>1</v>
      </c>
    </row>
    <row r="5" spans="1:21" x14ac:dyDescent="0.25">
      <c r="A5" s="11">
        <v>3</v>
      </c>
      <c r="B5" s="4" t="s">
        <v>13</v>
      </c>
      <c r="C5" s="12">
        <v>40</v>
      </c>
      <c r="D5" s="8">
        <f>C5/53*45</f>
        <v>33.962264150943398</v>
      </c>
      <c r="G5">
        <v>48</v>
      </c>
      <c r="H5">
        <v>40</v>
      </c>
      <c r="I5">
        <v>21</v>
      </c>
    </row>
    <row r="6" spans="1:21" x14ac:dyDescent="0.25">
      <c r="A6" s="11">
        <v>4</v>
      </c>
      <c r="B6" s="4" t="s">
        <v>14</v>
      </c>
      <c r="C6" s="12">
        <v>7</v>
      </c>
      <c r="D6" s="8">
        <f>C6/53*45</f>
        <v>5.9433962264150946</v>
      </c>
      <c r="G6">
        <f>SUM(G2:G5)</f>
        <v>53</v>
      </c>
      <c r="H6">
        <f>SUM(H2:H5)</f>
        <v>45</v>
      </c>
      <c r="I6">
        <f>SUM(I2:I5)</f>
        <v>26</v>
      </c>
    </row>
    <row r="7" spans="1:21" x14ac:dyDescent="0.25">
      <c r="A7" s="11">
        <v>5</v>
      </c>
      <c r="B7" s="4" t="s">
        <v>15</v>
      </c>
      <c r="C7" s="12">
        <v>7</v>
      </c>
      <c r="D7" s="8">
        <f>C7/53*45</f>
        <v>5.9433962264150946</v>
      </c>
    </row>
    <row r="8" spans="1:21" x14ac:dyDescent="0.25">
      <c r="A8" s="11">
        <v>6</v>
      </c>
      <c r="B8" s="4" t="s">
        <v>16</v>
      </c>
      <c r="C8" s="12">
        <v>3.5</v>
      </c>
      <c r="D8" s="8">
        <f>C8/53*26</f>
        <v>1.7169811320754718</v>
      </c>
    </row>
    <row r="9" spans="1:21" x14ac:dyDescent="0.25">
      <c r="A9" s="11">
        <v>7</v>
      </c>
      <c r="B9" s="4" t="s">
        <v>17</v>
      </c>
      <c r="C9" s="12">
        <v>3.5</v>
      </c>
      <c r="D9" s="8">
        <f>C9/53*26</f>
        <v>1.7169811320754718</v>
      </c>
      <c r="T9">
        <v>9</v>
      </c>
      <c r="U9" t="s">
        <v>0</v>
      </c>
    </row>
    <row r="10" spans="1:21" x14ac:dyDescent="0.25">
      <c r="A10" s="11">
        <v>8</v>
      </c>
      <c r="B10" s="4" t="s">
        <v>18</v>
      </c>
      <c r="C10" s="12">
        <v>5</v>
      </c>
      <c r="D10" s="8"/>
      <c r="K10" s="1">
        <v>430</v>
      </c>
      <c r="L10" s="1">
        <f>K10*1.1</f>
        <v>473.00000000000006</v>
      </c>
      <c r="M10" s="1"/>
      <c r="P10">
        <v>39.979999999999997</v>
      </c>
      <c r="Q10">
        <v>43.99</v>
      </c>
      <c r="T10">
        <v>10</v>
      </c>
      <c r="U10" t="s">
        <v>1</v>
      </c>
    </row>
    <row r="11" spans="1:21" x14ac:dyDescent="0.25">
      <c r="A11" s="11">
        <v>9</v>
      </c>
      <c r="B11" s="4" t="s">
        <v>19</v>
      </c>
      <c r="C11" s="12">
        <v>5</v>
      </c>
      <c r="D11" s="8"/>
      <c r="K11" s="1">
        <v>30300</v>
      </c>
      <c r="L11" s="1">
        <v>3000</v>
      </c>
      <c r="M11" s="1">
        <f>K11-L11</f>
        <v>27300</v>
      </c>
      <c r="P11">
        <f>P10*10.764</f>
        <v>430.34471999999994</v>
      </c>
      <c r="Q11">
        <f>Q10*10.764</f>
        <v>473.50835999999998</v>
      </c>
      <c r="T11">
        <v>15</v>
      </c>
      <c r="U11" t="s">
        <v>2</v>
      </c>
    </row>
    <row r="12" spans="1:21" x14ac:dyDescent="0.25">
      <c r="A12" s="11"/>
      <c r="B12" s="4" t="s">
        <v>20</v>
      </c>
      <c r="C12" s="12">
        <v>5</v>
      </c>
      <c r="D12" s="8"/>
      <c r="K12" s="1">
        <f>K11*K10</f>
        <v>13029000</v>
      </c>
      <c r="L12" s="1">
        <f>L11*L10</f>
        <v>1419000.0000000002</v>
      </c>
      <c r="M12" s="1"/>
      <c r="T12">
        <v>37</v>
      </c>
      <c r="U12" t="s">
        <v>3</v>
      </c>
    </row>
    <row r="13" spans="1:21" x14ac:dyDescent="0.25">
      <c r="A13" s="11">
        <v>10</v>
      </c>
      <c r="B13" s="4" t="s">
        <v>21</v>
      </c>
      <c r="C13" s="12">
        <v>1.5</v>
      </c>
      <c r="D13" s="8"/>
      <c r="K13" s="1"/>
      <c r="L13" s="1"/>
      <c r="M13" s="1"/>
      <c r="T13">
        <v>38</v>
      </c>
      <c r="U13" t="s">
        <v>4</v>
      </c>
    </row>
    <row r="14" spans="1:21" x14ac:dyDescent="0.25">
      <c r="A14" s="11">
        <v>11</v>
      </c>
      <c r="B14" s="4" t="s">
        <v>22</v>
      </c>
      <c r="C14" s="12">
        <v>1.5</v>
      </c>
      <c r="D14" s="8"/>
      <c r="K14" s="1">
        <f>K12*0.03/12</f>
        <v>32572.5</v>
      </c>
      <c r="L14" s="1"/>
      <c r="M14" s="1"/>
      <c r="P14" t="s">
        <v>6</v>
      </c>
      <c r="T14">
        <v>39</v>
      </c>
      <c r="U14" t="s">
        <v>5</v>
      </c>
    </row>
    <row r="15" spans="1:21" x14ac:dyDescent="0.25">
      <c r="A15" s="11">
        <v>12</v>
      </c>
      <c r="B15" s="4" t="s">
        <v>23</v>
      </c>
      <c r="C15" s="12">
        <v>2.5</v>
      </c>
      <c r="D15" s="8"/>
      <c r="T15">
        <v>47</v>
      </c>
      <c r="U15" t="s">
        <v>7</v>
      </c>
    </row>
    <row r="16" spans="1:21" x14ac:dyDescent="0.25">
      <c r="A16" s="11"/>
      <c r="B16" s="4" t="s">
        <v>24</v>
      </c>
      <c r="C16" s="12">
        <v>2.5</v>
      </c>
      <c r="D16" s="8"/>
    </row>
    <row r="17" spans="1:4" x14ac:dyDescent="0.25">
      <c r="A17" s="11">
        <v>13</v>
      </c>
      <c r="B17" s="4" t="s">
        <v>25</v>
      </c>
      <c r="C17" s="12">
        <v>2</v>
      </c>
      <c r="D17" s="8"/>
    </row>
    <row r="18" spans="1:4" ht="30" x14ac:dyDescent="0.25">
      <c r="A18" s="11">
        <v>14</v>
      </c>
      <c r="B18" s="4" t="s">
        <v>26</v>
      </c>
      <c r="C18" s="12">
        <v>2</v>
      </c>
      <c r="D18" s="8"/>
    </row>
    <row r="19" spans="1:4" ht="30.75" thickBot="1" x14ac:dyDescent="0.3">
      <c r="A19" s="11">
        <v>15</v>
      </c>
      <c r="B19" s="5" t="s">
        <v>27</v>
      </c>
      <c r="C19" s="13">
        <v>2</v>
      </c>
      <c r="D19" s="8"/>
    </row>
    <row r="20" spans="1:4" x14ac:dyDescent="0.25">
      <c r="A20" s="6"/>
      <c r="B20" s="6"/>
      <c r="C20" s="14">
        <f>SUM(C3:C19)</f>
        <v>100</v>
      </c>
      <c r="D20" s="8">
        <f>SUM(D3:D19)</f>
        <v>59.28301886792454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2024-03-19T18:57:30Z</dcterms:modified>
</cp:coreProperties>
</file>