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varna Vaidya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MB" sheetId="39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G5" i="39"/>
  <c r="G6" i="39"/>
  <c r="G7" i="39"/>
  <c r="G8" i="39"/>
  <c r="G9" i="39"/>
  <c r="G4" i="39"/>
  <c r="G10" i="39" s="1"/>
  <c r="B20" i="23"/>
  <c r="C21" i="23"/>
  <c r="C20" i="23"/>
  <c r="D29" i="23" l="1"/>
  <c r="C18" i="25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I2" i="24" l="1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<sst xmlns="http://schemas.openxmlformats.org/spreadsheetml/2006/main" count="130" uniqueCount="100">
  <si>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</si>
  <si>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</si>
  <si>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</si>
  <si>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</si>
  <si>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</si>
  <si>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</si>
  <si>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</si>
  <si>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</si>
  <si>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</si>
  <si>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</si>
  <si>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</si>
  <si>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</si>
  <si>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</si>
  <si>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</si>
  <si>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</si>
  <si>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</si>
  <si>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</si>
  <si>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</si>
  <si>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</si>
  <si>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</si>
  <si>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</si>
  <si>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</si>
  <si>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</si>
  <si>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</si>
  <si>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</si>
  <si>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</si>
  <si>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</si>
  <si>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</si>
  <si>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</si>
  <si>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</si>
  <si>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</si>
  <si>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</si>
  <si>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</si>
  <si>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</si>
  <si>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</si>
  <si>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</si>
  <si>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</si>
  <si>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</si>
  <si>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</si>
  <si>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</si>
  <si>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</si>
  <si>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</si>
  <si>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</si>
  <si>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</si>
  <si>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</si>
  <si>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</si>
  <si>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</si>
  <si>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</si>
  <si>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</si>
  <si>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</si>
  <si>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</si>
  <si>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</si>
  <si>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</si>
  <si>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</si>
  <si>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</si>
  <si>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</si>
  <si>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</si>
  <si>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</si>
  <si>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</si>
  <si>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</si>
  <si>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</si>
  <si>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</si>
  <si>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</si>
  <si>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</si>
  <si>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</si>
  <si>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</si>
  <si>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</si>
  <si>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</si>
  <si>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</si>
  <si>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</si>
  <si>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</si>
  <si>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</si>
  <si>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</si>
  <si>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</si>
  <si>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</si>
  <si>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</si>
  <si>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</si>
  <si>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</si>
  <si>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</si>
  <si>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</si>
  <si>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</si>
  <si>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</si>
  <si>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</si>
  <si>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</si>
  <si>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</si>
  <si>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</si>
  <si>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</si>
  <si>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</si>
  <si>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</si>
  <si>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</si>
  <si>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</si>
  <si>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</si>
  <si>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</si>
  <si>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</si>
  <si>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</si>
  <si>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</si>
  <si>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</si>
  <si>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</si>
  <si>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</si>
  <si>
    <t xml:space="preserve">Carpet 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</si>
</sst>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139563</xdr:colOff>
      <xdr:row>1</xdr:row>
      <xdr:rowOff>106017</xdr:rowOff>
    </xdr:from>
    <xdr:to>
      <xdr:col>16</xdr:col>
      <xdr:colOff>390525</xdr:colOff>
      <xdr:row>19</xdr:row>
      <xdr:rowOff>106017</xdr:rowOff>
    </xdr:to>
    <xdr:pic>
      <xdr:nvPicPr>
        <xdr:cNvPr id="3" name="Picture 2" descr="WhatsApp Image 2022-12-17 at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6" r="7524" b="34581"/>
        <a:stretch>
          <a:fillRect/>
        </a:stretch>
      </xdr:blipFill>
      <xdr:spPr bwMode="auto">
        <a:xfrm>
          <a:off x="4429954" y="296517"/>
          <a:ext cx="5767180" cy="3429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9525</xdr:rowOff>
    </xdr:from>
    <xdr:to>
      <xdr:col>10</xdr:col>
      <xdr:colOff>85725</xdr:colOff>
      <xdr:row>19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0025"/>
          <a:ext cx="5724525" cy="3429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33835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31800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31800</v>
      </c>
      <c r="D5" s="57" t="s">
        <v>61</v>
      </c>
      <c r="E5" s="58">
        <f>ROUND(C5/10.764,0)</f>
        <v>2954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31800</v>
      </c>
      <c r="D10" s="57" t="s">
        <v>61</v>
      </c>
      <c r="E10" s="58">
        <f>ROUND(C10/10.764,0)</f>
        <v>2954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793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2342522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1586000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" zoomScaleNormal="100" workbookViewId="0">
      <selection activeCell="F15" sqref="F1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661</v>
      </c>
      <c r="D18" s="76"/>
      <c r="E18" s="77"/>
      <c r="F18" s="78"/>
      <c r="G18" s="78"/>
    </row>
    <row r="19" spans="1:8">
      <c r="A19" s="15"/>
      <c r="B19" s="6"/>
      <c r="C19" s="30">
        <f>C18*C16</f>
        <v>3569400</v>
      </c>
      <c r="D19" s="78" t="s">
        <v>68</v>
      </c>
      <c r="E19" s="30"/>
      <c r="F19" s="78"/>
      <c r="G19" s="118"/>
    </row>
    <row r="20" spans="1:8">
      <c r="A20" s="15"/>
      <c r="B20" s="61">
        <f>C20*0.9</f>
        <v>3051837</v>
      </c>
      <c r="C20" s="31">
        <f>C19*95%</f>
        <v>3390930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2855520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1322000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7436.25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B29" t="s">
        <v>99</v>
      </c>
      <c r="C29">
        <v>61.41</v>
      </c>
      <c r="D29" s="123">
        <f>C29*10.764</f>
        <v>661.0172399999999</v>
      </c>
      <c r="E29" s="119">
        <f>D29*1.2</f>
        <v>793.22068799999988</v>
      </c>
    </row>
    <row r="30" spans="1:8">
      <c r="C30"/>
      <c r="D30" s="119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R16" s="2"/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R17" s="2"/>
      <c r="S17" s="2"/>
    </row>
    <row r="18" spans="1:19">
      <c r="A18" s="4">
        <f t="shared" si="17"/>
        <v>0</v>
      </c>
      <c r="B18" s="4">
        <f t="shared" si="18"/>
        <v>945.13888888888903</v>
      </c>
      <c r="C18" s="4">
        <f t="shared" si="19"/>
        <v>1134.1666666666667</v>
      </c>
      <c r="D18" s="4">
        <f t="shared" si="20"/>
        <v>1361</v>
      </c>
      <c r="E18" s="5">
        <f t="shared" si="21"/>
        <v>6500000</v>
      </c>
      <c r="F18" s="4">
        <f t="shared" si="22"/>
        <v>6877</v>
      </c>
      <c r="G18" s="4">
        <f t="shared" si="23"/>
        <v>5731</v>
      </c>
      <c r="H18" s="4">
        <f t="shared" si="24"/>
        <v>4776</v>
      </c>
      <c r="I18" s="4">
        <f t="shared" si="25"/>
        <v>0</v>
      </c>
      <c r="J18" s="4">
        <f t="shared" si="25"/>
        <v>0</v>
      </c>
      <c r="O18">
        <v>1361</v>
      </c>
      <c r="P18">
        <f>O18/1.2</f>
        <v>1134.1666666666667</v>
      </c>
      <c r="Q18">
        <f t="shared" ref="Q18" si="26">P18/1.2</f>
        <v>945.13888888888903</v>
      </c>
      <c r="R18" s="2">
        <v>6500000</v>
      </c>
      <c r="S18" s="2"/>
    </row>
    <row r="19" spans="1:19">
      <c r="A19" s="4">
        <f t="shared" si="17"/>
        <v>0</v>
      </c>
      <c r="B19" s="4">
        <f t="shared" si="18"/>
        <v>798.6111111111112</v>
      </c>
      <c r="C19" s="4">
        <f t="shared" si="19"/>
        <v>958.33333333333337</v>
      </c>
      <c r="D19" s="4">
        <f t="shared" si="20"/>
        <v>1150</v>
      </c>
      <c r="E19" s="5">
        <f t="shared" si="21"/>
        <v>4500000</v>
      </c>
      <c r="F19" s="4">
        <f t="shared" si="22"/>
        <v>5635</v>
      </c>
      <c r="G19" s="4">
        <f t="shared" si="23"/>
        <v>4696</v>
      </c>
      <c r="H19" s="4">
        <f t="shared" si="24"/>
        <v>3913</v>
      </c>
      <c r="I19" s="4">
        <f t="shared" si="25"/>
        <v>0</v>
      </c>
      <c r="J19" s="4">
        <f t="shared" si="25"/>
        <v>0</v>
      </c>
      <c r="O19" s="75">
        <v>1150</v>
      </c>
      <c r="P19" s="75">
        <f>O19/1.2</f>
        <v>958.33333333333337</v>
      </c>
      <c r="Q19" s="75">
        <f t="shared" ref="Q19" si="27">P19/1.2</f>
        <v>798.6111111111112</v>
      </c>
      <c r="R19" s="2">
        <v>4500000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70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G7" zoomScaleNormal="100" workbookViewId="0">
      <selection activeCell="N5" sqref="N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10"/>
  <sheetViews>
    <sheetView workbookViewId="0">
      <selection activeCell="I15" sqref="I15"/>
    </sheetView>
  </sheetViews>
  <sheetFormatPr defaultRowHeight="15"/>
  <sheetData>
    <row r="4" spans="5:7">
      <c r="E4">
        <v>17.3</v>
      </c>
      <c r="F4">
        <v>15</v>
      </c>
      <c r="G4">
        <f>F4*E4</f>
        <v>259.5</v>
      </c>
    </row>
    <row r="5" spans="5:7">
      <c r="E5">
        <v>10.1</v>
      </c>
      <c r="F5">
        <v>14</v>
      </c>
      <c r="G5" s="75">
        <f t="shared" ref="G5:G9" si="0">F5*E5</f>
        <v>141.4</v>
      </c>
    </row>
    <row r="6" spans="5:7">
      <c r="E6">
        <v>11</v>
      </c>
      <c r="F6">
        <v>9.4</v>
      </c>
      <c r="G6" s="75">
        <f t="shared" si="0"/>
        <v>103.4</v>
      </c>
    </row>
    <row r="7" spans="5:7">
      <c r="E7">
        <v>8.1</v>
      </c>
      <c r="F7">
        <v>11.1</v>
      </c>
      <c r="G7" s="75">
        <f t="shared" si="0"/>
        <v>89.91</v>
      </c>
    </row>
    <row r="8" spans="5:7">
      <c r="E8">
        <v>3.8</v>
      </c>
      <c r="F8">
        <v>10.8</v>
      </c>
      <c r="G8" s="75">
        <f t="shared" si="0"/>
        <v>41.04</v>
      </c>
    </row>
    <row r="9" spans="5:7">
      <c r="E9">
        <v>3.1</v>
      </c>
      <c r="F9">
        <v>11</v>
      </c>
      <c r="G9" s="75">
        <f t="shared" si="0"/>
        <v>34.1</v>
      </c>
    </row>
    <row r="10" spans="5:7">
      <c r="G10">
        <f>SUM(G4:G9)</f>
        <v>669.34999999999991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2024-03-18T13:12:30Z</dcterms:modified>
</cp:coreProperties>
</file>